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6285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</sheets>
  <definedNames/>
  <calcPr fullCalcOnLoad="1"/>
</workbook>
</file>

<file path=xl/sharedStrings.xml><?xml version="1.0" encoding="utf-8"?>
<sst xmlns="http://schemas.openxmlformats.org/spreadsheetml/2006/main" count="623" uniqueCount="174">
  <si>
    <t># MA Deliveries</t>
  </si>
  <si>
    <t>Statewide</t>
  </si>
  <si>
    <t>% MA</t>
  </si>
  <si>
    <t># Unmarried MA</t>
  </si>
  <si>
    <t xml:space="preserve">All Medicaid Deliveries and Deliveries to Unmarried Medicaid-eligibles </t>
  </si>
  <si>
    <t># Deliveries</t>
  </si>
  <si>
    <t>ADAM</t>
  </si>
  <si>
    <t>ASHL</t>
  </si>
  <si>
    <t>BARR</t>
  </si>
  <si>
    <t>BAYF</t>
  </si>
  <si>
    <t>BROW</t>
  </si>
  <si>
    <t>BUFF</t>
  </si>
  <si>
    <t>BURN</t>
  </si>
  <si>
    <t>CALU</t>
  </si>
  <si>
    <t>CHIP</t>
  </si>
  <si>
    <t>CLAR</t>
  </si>
  <si>
    <t>COLU</t>
  </si>
  <si>
    <t>CRAW</t>
  </si>
  <si>
    <t>DANE</t>
  </si>
  <si>
    <t>DODG</t>
  </si>
  <si>
    <t>DOOR</t>
  </si>
  <si>
    <t>DOUG</t>
  </si>
  <si>
    <t>DUNN</t>
  </si>
  <si>
    <t>EACL</t>
  </si>
  <si>
    <t>FLOR</t>
  </si>
  <si>
    <t>FODU</t>
  </si>
  <si>
    <t>FORE</t>
  </si>
  <si>
    <t>GRAN</t>
  </si>
  <si>
    <t>GREE</t>
  </si>
  <si>
    <t>GRLA</t>
  </si>
  <si>
    <t>IOWA</t>
  </si>
  <si>
    <t>IRON</t>
  </si>
  <si>
    <t>JACK</t>
  </si>
  <si>
    <t>JEFF</t>
  </si>
  <si>
    <t>JUNE</t>
  </si>
  <si>
    <t>KENO</t>
  </si>
  <si>
    <t>KEWA</t>
  </si>
  <si>
    <t>LACR</t>
  </si>
  <si>
    <t>LAFA</t>
  </si>
  <si>
    <t>LANG</t>
  </si>
  <si>
    <t>LINC</t>
  </si>
  <si>
    <t>MANI</t>
  </si>
  <si>
    <t>MARA</t>
  </si>
  <si>
    <t>MARI</t>
  </si>
  <si>
    <t>MARQ</t>
  </si>
  <si>
    <t>MENO</t>
  </si>
  <si>
    <t>MILW</t>
  </si>
  <si>
    <t>MONR</t>
  </si>
  <si>
    <t>OCON</t>
  </si>
  <si>
    <t>ONEI</t>
  </si>
  <si>
    <t>OUTA</t>
  </si>
  <si>
    <t>OZAU</t>
  </si>
  <si>
    <t>PEPI</t>
  </si>
  <si>
    <t>PIER</t>
  </si>
  <si>
    <t>POLK</t>
  </si>
  <si>
    <t>PORT</t>
  </si>
  <si>
    <t>PRIC</t>
  </si>
  <si>
    <t>RACI</t>
  </si>
  <si>
    <t>RICH</t>
  </si>
  <si>
    <t>ROCK</t>
  </si>
  <si>
    <t>RUSK</t>
  </si>
  <si>
    <t>SAUK</t>
  </si>
  <si>
    <t>SAWY</t>
  </si>
  <si>
    <t>SHAW</t>
  </si>
  <si>
    <t>SHEB</t>
  </si>
  <si>
    <t>STCR</t>
  </si>
  <si>
    <t>TAYL</t>
  </si>
  <si>
    <t>TREM</t>
  </si>
  <si>
    <t>VERN</t>
  </si>
  <si>
    <t>VILA</t>
  </si>
  <si>
    <t>WALW</t>
  </si>
  <si>
    <t>WASB</t>
  </si>
  <si>
    <t>WASH</t>
  </si>
  <si>
    <t>WAUK</t>
  </si>
  <si>
    <t>WAUP</t>
  </si>
  <si>
    <t>WAUS</t>
  </si>
  <si>
    <t>WINN</t>
  </si>
  <si>
    <t>WOOD</t>
  </si>
  <si>
    <t>% Unmarried among MA</t>
  </si>
  <si>
    <t>Medicaid status is MA if birth record was linked to an MA record OR if anticipated primary payer in linked inpatient discharge record is MA.</t>
  </si>
  <si>
    <t>Richard Miller, DHS/DPH/OHI</t>
  </si>
  <si>
    <t>richard.miller@dhs.wisconsin.gov</t>
  </si>
  <si>
    <t>608.267.3858</t>
  </si>
  <si>
    <t>0 or &lt;100 deliveries</t>
  </si>
  <si>
    <t xml:space="preserve">2009 Wisconsin resident deliveries occurring in Wisconsin </t>
  </si>
  <si>
    <t xml:space="preserve">          Medicaid status is MA if birth record was linked to an MA record OR if anticipated primary payer in linked inpatient discharge record is MA.</t>
  </si>
  <si>
    <t xml:space="preserve">          Medicaid status unknown: 4.4% of deliveries</t>
  </si>
  <si>
    <t>Medicaid status unknown: 4.4% of deliveries</t>
  </si>
  <si>
    <t>Medicaid status unknown: 5.0% of deliveries</t>
  </si>
  <si>
    <t>**</t>
  </si>
  <si>
    <t>Married indicator mostly missing</t>
  </si>
  <si>
    <t xml:space="preserve">2012 Wisconsin resident deliveries </t>
  </si>
  <si>
    <t xml:space="preserve">Notes: 66,026 deliveries to Wisconsin residents </t>
  </si>
  <si>
    <t xml:space="preserve">2011 Wisconsin resident deliveries </t>
  </si>
  <si>
    <t>Notes: 66,614 deliveries to Wisconsin residents</t>
  </si>
  <si>
    <t xml:space="preserve">2010 Wisconsin resident deliveries occurring in Wisconsin </t>
  </si>
  <si>
    <t>Note: 67,217 deliveries to Wisconsin residents</t>
  </si>
  <si>
    <t>Note: 69,619 deliveries to Wisconsin residents</t>
  </si>
  <si>
    <t>Source: 2010 Linked Birth Events File (births linked to Medicaid records and/or to newborns' hospital discharge records)</t>
  </si>
  <si>
    <t>Source: 2009 Linked Birth Events File (births linked to Medicaid records and/or to newborns' hospital discharge records)</t>
  </si>
  <si>
    <t>Source: 2011 Linked Birth Events File (births linked to Medicaid records and/or to newborns' hospital discharge records)</t>
  </si>
  <si>
    <t>Source: 2012 Linked Birth Events File (births linked to Medicaid records and/or to newborns' hospital discharge records)</t>
  </si>
  <si>
    <t xml:space="preserve">2013 Wisconsin resident deliveries </t>
  </si>
  <si>
    <t>Source: 2013 Linked Birth Outcome Surveillance System file (births linked to Medicaid records and/or to newborns' hospital discharge records)</t>
  </si>
  <si>
    <t xml:space="preserve">          Medicaid status unknown: 4.3% of deliveries</t>
  </si>
  <si>
    <t xml:space="preserve">          Medicaid status is MA if birth record was linked to a Medicaid member OR if anticipated primary payer in linked mother's inpatient record was coded as Medicaid.</t>
  </si>
  <si>
    <t xml:space="preserve">2014 Wisconsin resident deliveries </t>
  </si>
  <si>
    <t>Source: 2014 Linked Birth Outcome Surveillance System file (births linked to Medicaid records and/or to newborns' hospital discharge records)</t>
  </si>
  <si>
    <t xml:space="preserve">Notes: 6xxxx deliveries to Wisconsin residents 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</si>
  <si>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</si>
  <si>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</si>
  <si>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</si>
  <si>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</si>
  <si>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</si>
  <si>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</si>
  <si>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</si>
  <si>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</si>
  <si>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</si>
  <si>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</si>
  <si>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</si>
  <si>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</si>
  <si>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DODGE</t>
  </si>
  <si>
    <t>DOUGLAS</t>
  </si>
  <si>
    <t>EAU CLAIRE</t>
  </si>
  <si>
    <t>FLORENCE</t>
  </si>
  <si>
    <t>FOND DU LAC</t>
  </si>
  <si>
    <t>FOREST</t>
  </si>
  <si>
    <t>GRANT</t>
  </si>
  <si>
    <t>GREEN</t>
  </si>
  <si>
    <t>GREEN LAKE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</si>
  <si>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</si>
  <si>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</si>
  <si>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</si>
  <si>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</si>
  <si>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</si>
  <si>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</si>
  <si>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</si>
  <si>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</si>
  <si>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</si>
  <si>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</si>
  <si>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</si>
  <si>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</si>
  <si>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</si>
  <si>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</si>
  <si>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</si>
  <si>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</si>
  <si>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</si>
  <si>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</si>
  <si>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</si>
  <si>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</si>
  <si>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</si>
  <si>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</si>
  <si>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PORTAGE</t>
  </si>
  <si>
    <t>PRICE</t>
  </si>
  <si>
    <t>RACINE</t>
  </si>
  <si>
    <t>RICHLAND</t>
  </si>
  <si>
    <t>SAINT CROIX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</si>
  <si>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</si>
  <si>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</si>
  <si>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</si>
  <si>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</si>
  <si>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</si>
  <si>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</si>
  <si>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</si>
  <si>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</si>
  <si>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</si>
  <si>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</si>
  <si>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</si>
  <si>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</si>
  <si>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</si>
  <si>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</si>
  <si>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STATEWIDE</t>
  </si>
  <si>
    <t xml:space="preserve">          Medicaid status unknown: 4.6% of deliveries</t>
  </si>
  <si>
    <t xml:space="preserve">Notes: 65,400 deliveries to Wisconsin residents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</si>
</sst>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[$-409]dddd\,\ mmmm\ dd\,\ yyyy"/>
    <numFmt numFmtId="167" formatCode="[$-409]mmmm\ d\,\ yyyy;@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52" applyAlignment="1" applyProtection="1">
      <alignment/>
      <protection/>
    </xf>
    <xf numFmtId="9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.miller@dhs.wisconsin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.miller@dhs.wisconsin.gov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.miller@dhs.wisconsin.gov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.miller@dhs.wisconsin.gov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.miller@dhs.wisconsin.gov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.miller@dhs.wisconsin.gov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17.7109375" style="0" customWidth="1"/>
    <col min="2" max="2" width="14.421875" style="10" customWidth="1"/>
    <col min="3" max="3" width="14.7109375" style="0" customWidth="1"/>
    <col min="4" max="4" width="15.28125" style="0" customWidth="1"/>
    <col min="5" max="5" width="16.8515625" style="10" customWidth="1"/>
    <col min="6" max="6" width="16.28125" style="0" customWidth="1"/>
  </cols>
  <sheetData>
    <row r="1" ht="12.75">
      <c r="A1" s="5" t="s">
        <v>4</v>
      </c>
    </row>
    <row r="2" ht="12.75">
      <c r="A2" t="s">
        <v>106</v>
      </c>
    </row>
    <row r="4" ht="12.75">
      <c r="A4" t="s">
        <v>107</v>
      </c>
    </row>
    <row r="5" ht="12.75">
      <c r="A5" s="12" t="s">
        <v>108</v>
      </c>
    </row>
    <row r="6" ht="12.75">
      <c r="A6" s="13" t="s">
        <v>172</v>
      </c>
    </row>
    <row r="7" ht="12.75">
      <c r="A7" s="13" t="s">
        <v>105</v>
      </c>
    </row>
    <row r="8" ht="12.75">
      <c r="A8" s="1"/>
    </row>
    <row r="10" spans="2:6" ht="25.5">
      <c r="B10" s="6" t="s">
        <v>5</v>
      </c>
      <c r="C10" s="6" t="s">
        <v>0</v>
      </c>
      <c r="D10" s="6" t="s">
        <v>2</v>
      </c>
      <c r="E10" s="6" t="s">
        <v>3</v>
      </c>
      <c r="F10" s="9" t="s">
        <v>78</v>
      </c>
    </row>
    <row r="11" spans="1:6" ht="12.75">
      <c r="A11" s="5" t="s">
        <v>171</v>
      </c>
      <c r="B11" s="14">
        <f>SUM(B12:B83)</f>
        <v>65962</v>
      </c>
      <c r="C11" s="14">
        <f>SUM(C12:C83)</f>
        <v>31271</v>
      </c>
      <c r="D11" s="4">
        <f>C11/(B11-B30-B37-B51-B58)</f>
        <v>0.4757348019229599</v>
      </c>
      <c r="E11" s="14">
        <f>SUM(E12:E83)</f>
        <v>20443</v>
      </c>
      <c r="F11" s="4">
        <f aca="true" t="shared" si="0" ref="F11:F77">E11/C11</f>
        <v>0.6537366889450289</v>
      </c>
    </row>
    <row r="12" spans="1:6" ht="12.75">
      <c r="A12" s="12" t="s">
        <v>109</v>
      </c>
      <c r="B12" s="3">
        <v>132</v>
      </c>
      <c r="C12" s="3">
        <v>83</v>
      </c>
      <c r="D12" s="4">
        <f aca="true" t="shared" si="1" ref="D12:D74">C12/B12</f>
        <v>0.6287878787878788</v>
      </c>
      <c r="E12" s="3">
        <v>52</v>
      </c>
      <c r="F12" s="4">
        <f t="shared" si="0"/>
        <v>0.6265060240963856</v>
      </c>
    </row>
    <row r="13" spans="1:6" ht="12.75">
      <c r="A13" t="s">
        <v>110</v>
      </c>
      <c r="B13" s="3">
        <v>167</v>
      </c>
      <c r="C13" s="3">
        <v>121</v>
      </c>
      <c r="D13" s="4">
        <f t="shared" si="1"/>
        <v>0.7245508982035929</v>
      </c>
      <c r="E13" s="3">
        <v>65</v>
      </c>
      <c r="F13" s="4">
        <f t="shared" si="0"/>
        <v>0.5371900826446281</v>
      </c>
    </row>
    <row r="14" spans="1:6" ht="12.75">
      <c r="A14" t="s">
        <v>111</v>
      </c>
      <c r="B14" s="3">
        <v>478</v>
      </c>
      <c r="C14" s="3">
        <v>272</v>
      </c>
      <c r="D14" s="4">
        <f t="shared" si="1"/>
        <v>0.5690376569037657</v>
      </c>
      <c r="E14" s="3">
        <v>147</v>
      </c>
      <c r="F14" s="4">
        <f t="shared" si="0"/>
        <v>0.5404411764705882</v>
      </c>
    </row>
    <row r="15" spans="1:6" ht="12.75">
      <c r="A15" t="s">
        <v>112</v>
      </c>
      <c r="B15" s="3">
        <v>123</v>
      </c>
      <c r="C15" s="3">
        <v>72</v>
      </c>
      <c r="D15" s="4">
        <f t="shared" si="1"/>
        <v>0.5853658536585366</v>
      </c>
      <c r="E15" s="3">
        <v>35</v>
      </c>
      <c r="F15" s="4">
        <f t="shared" si="0"/>
        <v>0.4861111111111111</v>
      </c>
    </row>
    <row r="16" spans="1:6" ht="12.75">
      <c r="A16" t="s">
        <v>113</v>
      </c>
      <c r="B16" s="3">
        <v>3301</v>
      </c>
      <c r="C16" s="3">
        <v>1601</v>
      </c>
      <c r="D16" s="4">
        <f t="shared" si="1"/>
        <v>0.4850045440775523</v>
      </c>
      <c r="E16" s="3">
        <v>1020</v>
      </c>
      <c r="F16" s="4">
        <f t="shared" si="0"/>
        <v>0.637101811367895</v>
      </c>
    </row>
    <row r="17" spans="1:6" ht="12.75">
      <c r="A17" t="s">
        <v>114</v>
      </c>
      <c r="B17" s="3">
        <v>137</v>
      </c>
      <c r="C17" s="3">
        <v>59</v>
      </c>
      <c r="D17" s="4">
        <f t="shared" si="1"/>
        <v>0.4306569343065693</v>
      </c>
      <c r="E17" s="3">
        <v>32</v>
      </c>
      <c r="F17" s="4">
        <f t="shared" si="0"/>
        <v>0.5423728813559322</v>
      </c>
    </row>
    <row r="18" spans="1:6" ht="12.75">
      <c r="A18" t="s">
        <v>115</v>
      </c>
      <c r="B18" s="3">
        <v>124</v>
      </c>
      <c r="C18" s="3">
        <v>90</v>
      </c>
      <c r="D18" s="4">
        <f t="shared" si="1"/>
        <v>0.7258064516129032</v>
      </c>
      <c r="E18" s="3">
        <v>53</v>
      </c>
      <c r="F18" s="4">
        <f t="shared" si="0"/>
        <v>0.5888888888888889</v>
      </c>
    </row>
    <row r="19" spans="1:6" ht="12.75">
      <c r="A19" t="s">
        <v>116</v>
      </c>
      <c r="B19" s="3">
        <v>540</v>
      </c>
      <c r="C19" s="3">
        <v>155</v>
      </c>
      <c r="D19" s="4">
        <f t="shared" si="1"/>
        <v>0.28703703703703703</v>
      </c>
      <c r="E19" s="3">
        <v>96</v>
      </c>
      <c r="F19" s="4">
        <f t="shared" si="0"/>
        <v>0.6193548387096774</v>
      </c>
    </row>
    <row r="20" spans="1:6" ht="12.75">
      <c r="A20" t="s">
        <v>117</v>
      </c>
      <c r="B20" s="3">
        <v>725</v>
      </c>
      <c r="C20" s="3">
        <v>364</v>
      </c>
      <c r="D20" s="4">
        <f t="shared" si="1"/>
        <v>0.5020689655172413</v>
      </c>
      <c r="E20" s="3">
        <v>195</v>
      </c>
      <c r="F20" s="4">
        <f t="shared" si="0"/>
        <v>0.5357142857142857</v>
      </c>
    </row>
    <row r="21" spans="1:6" ht="12.75">
      <c r="A21" t="s">
        <v>118</v>
      </c>
      <c r="B21" s="3">
        <v>550</v>
      </c>
      <c r="C21" s="3">
        <v>176</v>
      </c>
      <c r="D21" s="4">
        <f t="shared" si="1"/>
        <v>0.32</v>
      </c>
      <c r="E21" s="3">
        <v>87</v>
      </c>
      <c r="F21" s="4">
        <f t="shared" si="0"/>
        <v>0.4943181818181818</v>
      </c>
    </row>
    <row r="22" spans="1:6" ht="12.75">
      <c r="A22" t="s">
        <v>119</v>
      </c>
      <c r="B22" s="3">
        <v>586</v>
      </c>
      <c r="C22" s="3">
        <v>226</v>
      </c>
      <c r="D22" s="4">
        <f t="shared" si="1"/>
        <v>0.3856655290102389</v>
      </c>
      <c r="E22" s="3">
        <v>133</v>
      </c>
      <c r="F22" s="4">
        <f t="shared" si="0"/>
        <v>0.588495575221239</v>
      </c>
    </row>
    <row r="23" spans="1:6" ht="12.75">
      <c r="A23" t="s">
        <v>120</v>
      </c>
      <c r="B23" s="3">
        <v>166</v>
      </c>
      <c r="C23" s="3">
        <v>96</v>
      </c>
      <c r="D23" s="4">
        <f t="shared" si="1"/>
        <v>0.5783132530120482</v>
      </c>
      <c r="E23" s="3">
        <v>44</v>
      </c>
      <c r="F23" s="4">
        <f t="shared" si="0"/>
        <v>0.4583333333333333</v>
      </c>
    </row>
    <row r="24" spans="1:6" ht="12.75">
      <c r="A24" t="s">
        <v>18</v>
      </c>
      <c r="B24" s="3">
        <v>6223</v>
      </c>
      <c r="C24" s="3">
        <v>1889</v>
      </c>
      <c r="D24" s="4">
        <f t="shared" si="1"/>
        <v>0.3035513417965611</v>
      </c>
      <c r="E24" s="3">
        <v>1200</v>
      </c>
      <c r="F24" s="4">
        <f t="shared" si="0"/>
        <v>0.6352567496029645</v>
      </c>
    </row>
    <row r="25" spans="1:6" ht="12.75">
      <c r="A25" t="s">
        <v>121</v>
      </c>
      <c r="B25" s="3">
        <v>815</v>
      </c>
      <c r="C25" s="3">
        <v>357</v>
      </c>
      <c r="D25" s="4">
        <f t="shared" si="1"/>
        <v>0.43803680981595094</v>
      </c>
      <c r="E25" s="3">
        <v>201</v>
      </c>
      <c r="F25" s="4">
        <f t="shared" si="0"/>
        <v>0.5630252100840336</v>
      </c>
    </row>
    <row r="26" spans="1:6" ht="12.75">
      <c r="A26" t="s">
        <v>20</v>
      </c>
      <c r="B26" s="3">
        <v>185</v>
      </c>
      <c r="C26" s="3">
        <v>101</v>
      </c>
      <c r="D26" s="4">
        <f t="shared" si="1"/>
        <v>0.5459459459459459</v>
      </c>
      <c r="E26" s="3">
        <v>47</v>
      </c>
      <c r="F26" s="4">
        <f t="shared" si="0"/>
        <v>0.46534653465346537</v>
      </c>
    </row>
    <row r="27" spans="1:6" ht="12.75">
      <c r="A27" t="s">
        <v>122</v>
      </c>
      <c r="B27" s="3">
        <v>428</v>
      </c>
      <c r="C27" s="3">
        <v>222</v>
      </c>
      <c r="D27" s="4">
        <f t="shared" si="1"/>
        <v>0.5186915887850467</v>
      </c>
      <c r="E27" s="3">
        <v>160</v>
      </c>
      <c r="F27" s="4">
        <f t="shared" si="0"/>
        <v>0.7207207207207207</v>
      </c>
    </row>
    <row r="28" spans="1:6" ht="12.75">
      <c r="A28" t="s">
        <v>22</v>
      </c>
      <c r="B28" s="3">
        <v>450</v>
      </c>
      <c r="C28" s="3">
        <v>231</v>
      </c>
      <c r="D28" s="4">
        <f t="shared" si="1"/>
        <v>0.5133333333333333</v>
      </c>
      <c r="E28" s="3">
        <v>118</v>
      </c>
      <c r="F28" s="4">
        <f t="shared" si="0"/>
        <v>0.5108225108225108</v>
      </c>
    </row>
    <row r="29" spans="1:6" ht="12.75">
      <c r="A29" t="s">
        <v>123</v>
      </c>
      <c r="B29" s="3">
        <v>1232</v>
      </c>
      <c r="C29" s="3">
        <v>582</v>
      </c>
      <c r="D29" s="4">
        <f t="shared" si="1"/>
        <v>0.4724025974025974</v>
      </c>
      <c r="E29" s="3">
        <v>333</v>
      </c>
      <c r="F29" s="4">
        <f t="shared" si="0"/>
        <v>0.5721649484536082</v>
      </c>
    </row>
    <row r="30" spans="1:6" ht="25.5">
      <c r="A30" t="s">
        <v>124</v>
      </c>
      <c r="B30" s="3">
        <v>31</v>
      </c>
      <c r="C30" s="8" t="s">
        <v>83</v>
      </c>
      <c r="D30" s="8" t="s">
        <v>83</v>
      </c>
      <c r="E30" s="8" t="s">
        <v>83</v>
      </c>
      <c r="F30" s="8" t="s">
        <v>83</v>
      </c>
    </row>
    <row r="31" spans="1:6" ht="12.75">
      <c r="A31" t="s">
        <v>125</v>
      </c>
      <c r="B31" s="3">
        <v>1047</v>
      </c>
      <c r="C31" s="3">
        <v>440</v>
      </c>
      <c r="D31" s="4">
        <f t="shared" si="1"/>
        <v>0.42024832855778416</v>
      </c>
      <c r="E31" s="3">
        <v>305</v>
      </c>
      <c r="F31" s="4">
        <f t="shared" si="0"/>
        <v>0.6931818181818182</v>
      </c>
    </row>
    <row r="32" spans="1:6" ht="12.75">
      <c r="A32" t="s">
        <v>126</v>
      </c>
      <c r="B32" s="3">
        <v>116</v>
      </c>
      <c r="C32" s="3">
        <v>67</v>
      </c>
      <c r="D32" s="4">
        <f t="shared" si="1"/>
        <v>0.5775862068965517</v>
      </c>
      <c r="E32" s="3">
        <v>45</v>
      </c>
      <c r="F32" s="4">
        <f t="shared" si="0"/>
        <v>0.6716417910447762</v>
      </c>
    </row>
    <row r="33" spans="1:6" ht="12.75">
      <c r="A33" t="s">
        <v>127</v>
      </c>
      <c r="B33" s="3">
        <v>546</v>
      </c>
      <c r="C33" s="3">
        <v>215</v>
      </c>
      <c r="D33" s="4">
        <f t="shared" si="1"/>
        <v>0.39377289377289376</v>
      </c>
      <c r="E33" s="3">
        <v>133</v>
      </c>
      <c r="F33" s="4">
        <f t="shared" si="0"/>
        <v>0.6186046511627907</v>
      </c>
    </row>
    <row r="34" spans="1:6" ht="12.75">
      <c r="A34" t="s">
        <v>128</v>
      </c>
      <c r="B34" s="3">
        <v>389</v>
      </c>
      <c r="C34" s="3">
        <v>181</v>
      </c>
      <c r="D34" s="4">
        <f t="shared" si="1"/>
        <v>0.4652956298200514</v>
      </c>
      <c r="E34" s="3">
        <v>116</v>
      </c>
      <c r="F34" s="4">
        <f t="shared" si="0"/>
        <v>0.6408839779005525</v>
      </c>
    </row>
    <row r="35" spans="1:6" ht="12.75">
      <c r="A35" t="s">
        <v>129</v>
      </c>
      <c r="B35" s="3">
        <v>197</v>
      </c>
      <c r="C35" s="3">
        <v>91</v>
      </c>
      <c r="D35" s="4">
        <f t="shared" si="1"/>
        <v>0.4619289340101523</v>
      </c>
      <c r="E35" s="3">
        <v>55</v>
      </c>
      <c r="F35" s="4">
        <f t="shared" si="0"/>
        <v>0.6043956043956044</v>
      </c>
    </row>
    <row r="36" spans="1:6" ht="12.75">
      <c r="A36" t="s">
        <v>30</v>
      </c>
      <c r="B36" s="3">
        <v>244</v>
      </c>
      <c r="C36" s="3">
        <v>94</v>
      </c>
      <c r="D36" s="4">
        <f t="shared" si="1"/>
        <v>0.38524590163934425</v>
      </c>
      <c r="E36" s="3">
        <v>57</v>
      </c>
      <c r="F36" s="4">
        <f t="shared" si="0"/>
        <v>0.6063829787234043</v>
      </c>
    </row>
    <row r="37" spans="1:6" ht="25.5">
      <c r="A37" t="s">
        <v>31</v>
      </c>
      <c r="B37" s="3">
        <v>41</v>
      </c>
      <c r="C37" s="8" t="s">
        <v>83</v>
      </c>
      <c r="D37" s="8" t="s">
        <v>83</v>
      </c>
      <c r="E37" s="8" t="s">
        <v>83</v>
      </c>
      <c r="F37" s="8" t="s">
        <v>83</v>
      </c>
    </row>
    <row r="38" spans="1:6" ht="12.75">
      <c r="A38" t="s">
        <v>130</v>
      </c>
      <c r="B38" s="3">
        <v>268</v>
      </c>
      <c r="C38" s="3">
        <v>133</v>
      </c>
      <c r="D38" s="4">
        <f t="shared" si="1"/>
        <v>0.4962686567164179</v>
      </c>
      <c r="E38" s="3">
        <v>82</v>
      </c>
      <c r="F38" s="4">
        <f t="shared" si="0"/>
        <v>0.6165413533834586</v>
      </c>
    </row>
    <row r="39" spans="1:6" ht="12.75">
      <c r="A39" t="s">
        <v>131</v>
      </c>
      <c r="B39" s="3">
        <v>865</v>
      </c>
      <c r="C39" s="3">
        <v>351</v>
      </c>
      <c r="D39" s="4">
        <f t="shared" si="1"/>
        <v>0.40578034682080927</v>
      </c>
      <c r="E39" s="3">
        <v>199</v>
      </c>
      <c r="F39" s="4">
        <f t="shared" si="0"/>
        <v>0.5669515669515669</v>
      </c>
    </row>
    <row r="40" spans="1:6" ht="12.75">
      <c r="A40" t="s">
        <v>132</v>
      </c>
      <c r="B40" s="3">
        <v>261</v>
      </c>
      <c r="C40" s="3">
        <v>148</v>
      </c>
      <c r="D40" s="4">
        <f t="shared" si="1"/>
        <v>0.5670498084291188</v>
      </c>
      <c r="E40" s="3">
        <v>86</v>
      </c>
      <c r="F40" s="4">
        <f t="shared" si="0"/>
        <v>0.581081081081081</v>
      </c>
    </row>
    <row r="41" spans="1:6" ht="12.75">
      <c r="A41" t="s">
        <v>133</v>
      </c>
      <c r="B41" s="3">
        <v>1927</v>
      </c>
      <c r="C41" s="3">
        <v>1051</v>
      </c>
      <c r="D41" s="4">
        <f t="shared" si="1"/>
        <v>0.5454073689673067</v>
      </c>
      <c r="E41" s="3">
        <v>743</v>
      </c>
      <c r="F41" s="4">
        <f t="shared" si="0"/>
        <v>0.7069457659372027</v>
      </c>
    </row>
    <row r="42" spans="1:6" ht="12.75">
      <c r="A42" t="s">
        <v>134</v>
      </c>
      <c r="B42" s="3">
        <v>184</v>
      </c>
      <c r="C42" s="3">
        <v>71</v>
      </c>
      <c r="D42" s="4">
        <f t="shared" si="1"/>
        <v>0.3858695652173913</v>
      </c>
      <c r="E42" s="3">
        <v>46</v>
      </c>
      <c r="F42" s="4">
        <f t="shared" si="0"/>
        <v>0.647887323943662</v>
      </c>
    </row>
    <row r="43" spans="1:6" ht="12.75">
      <c r="A43" t="s">
        <v>135</v>
      </c>
      <c r="B43" s="3">
        <v>1248</v>
      </c>
      <c r="C43" s="3">
        <v>582</v>
      </c>
      <c r="D43" s="4">
        <f t="shared" si="1"/>
        <v>0.46634615384615385</v>
      </c>
      <c r="E43" s="3">
        <v>346</v>
      </c>
      <c r="F43" s="4">
        <f t="shared" si="0"/>
        <v>0.5945017182130584</v>
      </c>
    </row>
    <row r="44" spans="1:6" ht="12.75">
      <c r="A44" t="s">
        <v>136</v>
      </c>
      <c r="B44" s="3">
        <v>218</v>
      </c>
      <c r="C44" s="3">
        <v>96</v>
      </c>
      <c r="D44" s="4">
        <f t="shared" si="1"/>
        <v>0.44036697247706424</v>
      </c>
      <c r="E44" s="3">
        <v>58</v>
      </c>
      <c r="F44" s="4">
        <f t="shared" si="0"/>
        <v>0.6041666666666666</v>
      </c>
    </row>
    <row r="45" spans="1:6" ht="12.75">
      <c r="A45" t="s">
        <v>137</v>
      </c>
      <c r="B45" s="3">
        <v>180</v>
      </c>
      <c r="C45" s="3">
        <v>111</v>
      </c>
      <c r="D45" s="4">
        <f t="shared" si="1"/>
        <v>0.6166666666666667</v>
      </c>
      <c r="E45" s="3">
        <v>62</v>
      </c>
      <c r="F45" s="4">
        <f t="shared" si="0"/>
        <v>0.5585585585585585</v>
      </c>
    </row>
    <row r="46" spans="1:6" ht="12.75">
      <c r="A46" t="s">
        <v>138</v>
      </c>
      <c r="B46" s="3">
        <v>238</v>
      </c>
      <c r="C46" s="3">
        <v>136</v>
      </c>
      <c r="D46" s="4">
        <f t="shared" si="1"/>
        <v>0.5714285714285714</v>
      </c>
      <c r="E46" s="3">
        <v>79</v>
      </c>
      <c r="F46" s="4">
        <f t="shared" si="0"/>
        <v>0.5808823529411765</v>
      </c>
    </row>
    <row r="47" spans="1:6" ht="12.75">
      <c r="A47" t="s">
        <v>139</v>
      </c>
      <c r="B47" s="3">
        <v>801</v>
      </c>
      <c r="C47" s="3">
        <v>407</v>
      </c>
      <c r="D47" s="4">
        <f t="shared" si="1"/>
        <v>0.5081148564294632</v>
      </c>
      <c r="E47" s="3">
        <v>229</v>
      </c>
      <c r="F47" s="4">
        <f t="shared" si="0"/>
        <v>0.5626535626535627</v>
      </c>
    </row>
    <row r="48" spans="1:6" ht="12.75">
      <c r="A48" t="s">
        <v>140</v>
      </c>
      <c r="B48" s="3">
        <v>1578</v>
      </c>
      <c r="C48" s="3">
        <v>737</v>
      </c>
      <c r="D48" s="4">
        <f t="shared" si="1"/>
        <v>0.4670468948035488</v>
      </c>
      <c r="E48" s="3">
        <v>413</v>
      </c>
      <c r="F48" s="4">
        <f t="shared" si="0"/>
        <v>0.5603799185888738</v>
      </c>
    </row>
    <row r="49" spans="1:6" ht="12.75">
      <c r="A49" t="s">
        <v>141</v>
      </c>
      <c r="B49" s="3">
        <v>363</v>
      </c>
      <c r="C49" s="3">
        <v>224</v>
      </c>
      <c r="D49" s="4">
        <f t="shared" si="1"/>
        <v>0.6170798898071626</v>
      </c>
      <c r="E49" s="3">
        <v>132</v>
      </c>
      <c r="F49" s="4">
        <f t="shared" si="0"/>
        <v>0.5892857142857143</v>
      </c>
    </row>
    <row r="50" spans="1:6" ht="12.75">
      <c r="A50" t="s">
        <v>142</v>
      </c>
      <c r="B50" s="3">
        <v>147</v>
      </c>
      <c r="C50" s="3">
        <v>65</v>
      </c>
      <c r="D50" s="4">
        <f t="shared" si="1"/>
        <v>0.4421768707482993</v>
      </c>
      <c r="E50" s="3">
        <v>34</v>
      </c>
      <c r="F50" s="4">
        <f t="shared" si="0"/>
        <v>0.5230769230769231</v>
      </c>
    </row>
    <row r="51" spans="1:6" ht="25.5">
      <c r="A51" t="s">
        <v>143</v>
      </c>
      <c r="B51" s="3">
        <v>83</v>
      </c>
      <c r="C51" s="8" t="s">
        <v>83</v>
      </c>
      <c r="D51" s="8" t="s">
        <v>83</v>
      </c>
      <c r="E51" s="8" t="s">
        <v>83</v>
      </c>
      <c r="F51" s="8" t="s">
        <v>83</v>
      </c>
    </row>
    <row r="52" spans="1:6" ht="12.75">
      <c r="A52" t="s">
        <v>144</v>
      </c>
      <c r="B52" s="3">
        <v>13679</v>
      </c>
      <c r="C52" s="3">
        <v>9006</v>
      </c>
      <c r="D52" s="4">
        <f t="shared" si="1"/>
        <v>0.6583814606330872</v>
      </c>
      <c r="E52" s="3">
        <v>6891</v>
      </c>
      <c r="F52" s="4">
        <f t="shared" si="0"/>
        <v>0.7651565622918055</v>
      </c>
    </row>
    <row r="53" spans="1:6" ht="12.75">
      <c r="A53" t="s">
        <v>145</v>
      </c>
      <c r="B53" s="3">
        <v>572</v>
      </c>
      <c r="C53" s="3">
        <v>254</v>
      </c>
      <c r="D53" s="4">
        <f t="shared" si="1"/>
        <v>0.44405594405594406</v>
      </c>
      <c r="E53" s="3">
        <v>145</v>
      </c>
      <c r="F53" s="4">
        <f t="shared" si="0"/>
        <v>0.5708661417322834</v>
      </c>
    </row>
    <row r="54" spans="1:6" ht="12.75">
      <c r="A54" t="s">
        <v>146</v>
      </c>
      <c r="B54" s="3">
        <v>373</v>
      </c>
      <c r="C54" s="3">
        <v>185</v>
      </c>
      <c r="D54" s="4">
        <f t="shared" si="1"/>
        <v>0.4959785522788204</v>
      </c>
      <c r="E54" s="3">
        <v>106</v>
      </c>
      <c r="F54" s="4">
        <f t="shared" si="0"/>
        <v>0.572972972972973</v>
      </c>
    </row>
    <row r="55" spans="1:6" ht="12.75">
      <c r="A55" t="s">
        <v>147</v>
      </c>
      <c r="B55" s="3">
        <v>263</v>
      </c>
      <c r="C55" s="3">
        <v>162</v>
      </c>
      <c r="D55" s="4">
        <f t="shared" si="1"/>
        <v>0.6159695817490495</v>
      </c>
      <c r="E55" s="3">
        <v>90</v>
      </c>
      <c r="F55" s="4">
        <f t="shared" si="0"/>
        <v>0.5555555555555556</v>
      </c>
    </row>
    <row r="56" spans="1:6" ht="12.75">
      <c r="A56" t="s">
        <v>148</v>
      </c>
      <c r="B56" s="3">
        <v>2231</v>
      </c>
      <c r="C56" s="3">
        <v>866</v>
      </c>
      <c r="D56" s="4">
        <f t="shared" si="1"/>
        <v>0.38816674137158225</v>
      </c>
      <c r="E56" s="3">
        <v>519</v>
      </c>
      <c r="F56" s="4">
        <f t="shared" si="0"/>
        <v>0.5993071593533488</v>
      </c>
    </row>
    <row r="57" spans="1:6" ht="12.75">
      <c r="A57" t="s">
        <v>149</v>
      </c>
      <c r="B57" s="3">
        <v>780</v>
      </c>
      <c r="C57" s="3">
        <v>170</v>
      </c>
      <c r="D57" s="4">
        <f t="shared" si="1"/>
        <v>0.21794871794871795</v>
      </c>
      <c r="E57" s="3">
        <v>93</v>
      </c>
      <c r="F57" s="4">
        <f t="shared" si="0"/>
        <v>0.5470588235294118</v>
      </c>
    </row>
    <row r="58" spans="1:6" ht="25.5">
      <c r="A58" t="s">
        <v>150</v>
      </c>
      <c r="B58" s="3">
        <v>75</v>
      </c>
      <c r="C58" s="8" t="s">
        <v>83</v>
      </c>
      <c r="D58" s="8" t="s">
        <v>83</v>
      </c>
      <c r="E58" s="8" t="s">
        <v>83</v>
      </c>
      <c r="F58" s="8" t="s">
        <v>83</v>
      </c>
    </row>
    <row r="59" spans="1:6" ht="12.75">
      <c r="A59" t="s">
        <v>151</v>
      </c>
      <c r="B59" s="3">
        <v>366</v>
      </c>
      <c r="C59" s="3">
        <v>111</v>
      </c>
      <c r="D59" s="4">
        <f t="shared" si="1"/>
        <v>0.30327868852459017</v>
      </c>
      <c r="E59" s="3">
        <v>70</v>
      </c>
      <c r="F59" s="4">
        <f t="shared" si="0"/>
        <v>0.6306306306306306</v>
      </c>
    </row>
    <row r="60" spans="1:6" ht="12.75">
      <c r="A60" t="s">
        <v>54</v>
      </c>
      <c r="B60" s="3">
        <v>441</v>
      </c>
      <c r="C60" s="3">
        <v>236</v>
      </c>
      <c r="D60" s="4">
        <f t="shared" si="1"/>
        <v>0.5351473922902494</v>
      </c>
      <c r="E60" s="3">
        <v>134</v>
      </c>
      <c r="F60" s="4">
        <f t="shared" si="0"/>
        <v>0.5677966101694916</v>
      </c>
    </row>
    <row r="61" spans="1:6" ht="12.75">
      <c r="A61" t="s">
        <v>152</v>
      </c>
      <c r="B61" s="3">
        <v>690</v>
      </c>
      <c r="C61" s="3">
        <v>311</v>
      </c>
      <c r="D61" s="4">
        <f t="shared" si="1"/>
        <v>0.45072463768115945</v>
      </c>
      <c r="E61" s="3">
        <v>184</v>
      </c>
      <c r="F61" s="4">
        <f t="shared" si="0"/>
        <v>0.5916398713826366</v>
      </c>
    </row>
    <row r="62" spans="1:6" ht="12.75">
      <c r="A62" t="s">
        <v>153</v>
      </c>
      <c r="B62" s="3">
        <v>110</v>
      </c>
      <c r="C62" s="3">
        <v>76</v>
      </c>
      <c r="D62" s="4">
        <f t="shared" si="1"/>
        <v>0.6909090909090909</v>
      </c>
      <c r="E62" s="3">
        <v>32</v>
      </c>
      <c r="F62" s="4">
        <f t="shared" si="0"/>
        <v>0.42105263157894735</v>
      </c>
    </row>
    <row r="63" spans="1:6" ht="12.75">
      <c r="A63" t="s">
        <v>154</v>
      </c>
      <c r="B63" s="3">
        <v>2337</v>
      </c>
      <c r="C63" s="3">
        <v>1327</v>
      </c>
      <c r="D63" s="4">
        <f t="shared" si="1"/>
        <v>0.5678219940094138</v>
      </c>
      <c r="E63" s="3">
        <v>967</v>
      </c>
      <c r="F63" s="4">
        <f t="shared" si="0"/>
        <v>0.7287113790504898</v>
      </c>
    </row>
    <row r="64" spans="1:6" ht="12.75">
      <c r="A64" t="s">
        <v>155</v>
      </c>
      <c r="B64" s="3">
        <v>177</v>
      </c>
      <c r="C64" s="3">
        <v>95</v>
      </c>
      <c r="D64" s="4">
        <f t="shared" si="1"/>
        <v>0.536723163841808</v>
      </c>
      <c r="E64" s="3">
        <v>52</v>
      </c>
      <c r="F64" s="4">
        <f t="shared" si="0"/>
        <v>0.5473684210526316</v>
      </c>
    </row>
    <row r="65" spans="1:6" ht="12.75">
      <c r="A65" t="s">
        <v>59</v>
      </c>
      <c r="B65" s="3">
        <v>1948</v>
      </c>
      <c r="C65" s="3">
        <v>1033</v>
      </c>
      <c r="D65" s="4">
        <f t="shared" si="1"/>
        <v>0.5302874743326489</v>
      </c>
      <c r="E65" s="3">
        <v>719</v>
      </c>
      <c r="F65" s="4">
        <f t="shared" si="0"/>
        <v>0.6960309777347532</v>
      </c>
    </row>
    <row r="66" spans="1:6" ht="12.75">
      <c r="A66" t="s">
        <v>60</v>
      </c>
      <c r="B66" s="3">
        <v>133</v>
      </c>
      <c r="C66" s="3">
        <v>86</v>
      </c>
      <c r="D66" s="4">
        <f t="shared" si="1"/>
        <v>0.6466165413533834</v>
      </c>
      <c r="E66" s="3">
        <v>44</v>
      </c>
      <c r="F66" s="4">
        <f t="shared" si="0"/>
        <v>0.5116279069767442</v>
      </c>
    </row>
    <row r="67" spans="1:6" ht="12.75">
      <c r="A67" t="s">
        <v>156</v>
      </c>
      <c r="B67" s="3">
        <v>1088</v>
      </c>
      <c r="C67" s="3">
        <v>317</v>
      </c>
      <c r="D67" s="4">
        <f t="shared" si="1"/>
        <v>0.2913602941176471</v>
      </c>
      <c r="E67" s="3">
        <v>179</v>
      </c>
      <c r="F67" s="4">
        <f t="shared" si="0"/>
        <v>0.5646687697160884</v>
      </c>
    </row>
    <row r="68" spans="1:6" ht="12.75">
      <c r="A68" t="s">
        <v>61</v>
      </c>
      <c r="B68" s="3">
        <v>773</v>
      </c>
      <c r="C68" s="3">
        <v>349</v>
      </c>
      <c r="D68" s="4">
        <f t="shared" si="1"/>
        <v>0.4514877102199224</v>
      </c>
      <c r="E68" s="3">
        <v>204</v>
      </c>
      <c r="F68" s="4">
        <f t="shared" si="0"/>
        <v>0.5845272206303725</v>
      </c>
    </row>
    <row r="69" spans="1:6" ht="12.75">
      <c r="A69" t="s">
        <v>157</v>
      </c>
      <c r="B69" s="3">
        <v>155</v>
      </c>
      <c r="C69" s="3">
        <v>117</v>
      </c>
      <c r="D69" s="4">
        <f t="shared" si="1"/>
        <v>0.7548387096774194</v>
      </c>
      <c r="E69" s="3">
        <v>79</v>
      </c>
      <c r="F69" s="4">
        <f t="shared" si="0"/>
        <v>0.6752136752136753</v>
      </c>
    </row>
    <row r="70" spans="1:6" ht="12.75">
      <c r="A70" t="s">
        <v>158</v>
      </c>
      <c r="B70" s="3">
        <v>405</v>
      </c>
      <c r="C70" s="3">
        <v>217</v>
      </c>
      <c r="D70" s="4">
        <f t="shared" si="1"/>
        <v>0.5358024691358024</v>
      </c>
      <c r="E70" s="3">
        <v>140</v>
      </c>
      <c r="F70" s="4">
        <f t="shared" si="0"/>
        <v>0.6451612903225806</v>
      </c>
    </row>
    <row r="71" spans="1:6" ht="12.75">
      <c r="A71" t="s">
        <v>159</v>
      </c>
      <c r="B71" s="3">
        <v>1175</v>
      </c>
      <c r="C71" s="3">
        <v>531</v>
      </c>
      <c r="D71" s="4">
        <f t="shared" si="1"/>
        <v>0.45191489361702125</v>
      </c>
      <c r="E71" s="3">
        <v>317</v>
      </c>
      <c r="F71" s="4">
        <f t="shared" si="0"/>
        <v>0.5969868173258004</v>
      </c>
    </row>
    <row r="72" spans="1:6" ht="12.75">
      <c r="A72" t="s">
        <v>160</v>
      </c>
      <c r="B72" s="3">
        <v>228</v>
      </c>
      <c r="C72" s="3">
        <v>105</v>
      </c>
      <c r="D72" s="4">
        <f t="shared" si="1"/>
        <v>0.4605263157894737</v>
      </c>
      <c r="E72" s="3">
        <v>53</v>
      </c>
      <c r="F72" s="4">
        <f t="shared" si="0"/>
        <v>0.5047619047619047</v>
      </c>
    </row>
    <row r="73" spans="1:6" ht="12.75">
      <c r="A73" t="s">
        <v>161</v>
      </c>
      <c r="B73" s="3">
        <v>403</v>
      </c>
      <c r="C73" s="3">
        <v>222</v>
      </c>
      <c r="D73" s="4">
        <f t="shared" si="1"/>
        <v>0.5508684863523573</v>
      </c>
      <c r="E73" s="3">
        <v>143</v>
      </c>
      <c r="F73" s="4">
        <f t="shared" si="0"/>
        <v>0.6441441441441441</v>
      </c>
    </row>
    <row r="74" spans="1:6" ht="12.75">
      <c r="A74" t="s">
        <v>162</v>
      </c>
      <c r="B74" s="3">
        <v>447</v>
      </c>
      <c r="C74" s="3">
        <v>150</v>
      </c>
      <c r="D74" s="4">
        <f t="shared" si="1"/>
        <v>0.33557046979865773</v>
      </c>
      <c r="E74" s="3">
        <v>68</v>
      </c>
      <c r="F74" s="4">
        <f t="shared" si="0"/>
        <v>0.4533333333333333</v>
      </c>
    </row>
    <row r="75" spans="1:6" ht="12.75">
      <c r="A75" t="s">
        <v>163</v>
      </c>
      <c r="B75" s="3">
        <v>186</v>
      </c>
      <c r="C75" s="3">
        <v>132</v>
      </c>
      <c r="D75" s="4">
        <f aca="true" t="shared" si="2" ref="D75:D83">C75/B75</f>
        <v>0.7096774193548387</v>
      </c>
      <c r="E75" s="3">
        <v>82</v>
      </c>
      <c r="F75" s="4">
        <f t="shared" si="0"/>
        <v>0.6212121212121212</v>
      </c>
    </row>
    <row r="76" spans="1:6" ht="12.75">
      <c r="A76" t="s">
        <v>164</v>
      </c>
      <c r="B76" s="3">
        <v>1049</v>
      </c>
      <c r="C76" s="3">
        <v>511</v>
      </c>
      <c r="D76" s="4">
        <f t="shared" si="2"/>
        <v>0.4871306005719733</v>
      </c>
      <c r="E76" s="3">
        <v>287</v>
      </c>
      <c r="F76" s="4">
        <f t="shared" si="0"/>
        <v>0.5616438356164384</v>
      </c>
    </row>
    <row r="77" spans="1:6" ht="12.75">
      <c r="A77" t="s">
        <v>165</v>
      </c>
      <c r="B77" s="3">
        <v>129</v>
      </c>
      <c r="C77" s="3">
        <v>85</v>
      </c>
      <c r="D77" s="4">
        <f t="shared" si="2"/>
        <v>0.6589147286821705</v>
      </c>
      <c r="E77" s="3">
        <v>48</v>
      </c>
      <c r="F77" s="4">
        <f t="shared" si="0"/>
        <v>0.5647058823529412</v>
      </c>
    </row>
    <row r="78" spans="1:6" ht="12.75">
      <c r="A78" t="s">
        <v>166</v>
      </c>
      <c r="B78" s="3">
        <v>1315</v>
      </c>
      <c r="C78" s="3">
        <v>379</v>
      </c>
      <c r="D78" s="4">
        <f t="shared" si="2"/>
        <v>0.28821292775665397</v>
      </c>
      <c r="E78" s="3">
        <v>218</v>
      </c>
      <c r="F78" s="4">
        <f aca="true" t="shared" si="3" ref="F78:F83">E78/C78</f>
        <v>0.575197889182058</v>
      </c>
    </row>
    <row r="79" spans="1:6" ht="12.75">
      <c r="A79" t="s">
        <v>167</v>
      </c>
      <c r="B79" s="3">
        <v>3826</v>
      </c>
      <c r="C79" s="3">
        <v>835</v>
      </c>
      <c r="D79" s="4">
        <f t="shared" si="2"/>
        <v>0.21824359644537375</v>
      </c>
      <c r="E79" s="3">
        <v>474</v>
      </c>
      <c r="F79" s="4">
        <f t="shared" si="3"/>
        <v>0.5676646706586826</v>
      </c>
    </row>
    <row r="80" spans="1:6" ht="12.75">
      <c r="A80" t="s">
        <v>168</v>
      </c>
      <c r="B80" s="3">
        <v>524</v>
      </c>
      <c r="C80" s="3">
        <v>229</v>
      </c>
      <c r="D80" s="4">
        <f t="shared" si="2"/>
        <v>0.43702290076335876</v>
      </c>
      <c r="E80" s="3">
        <v>130</v>
      </c>
      <c r="F80" s="4">
        <f t="shared" si="3"/>
        <v>0.5676855895196506</v>
      </c>
    </row>
    <row r="81" spans="1:6" ht="12.75">
      <c r="A81" t="s">
        <v>169</v>
      </c>
      <c r="B81" s="3">
        <v>222</v>
      </c>
      <c r="C81" s="3">
        <v>131</v>
      </c>
      <c r="D81" s="4">
        <f t="shared" si="2"/>
        <v>0.5900900900900901</v>
      </c>
      <c r="E81" s="3">
        <v>73</v>
      </c>
      <c r="F81" s="4">
        <f t="shared" si="3"/>
        <v>0.5572519083969466</v>
      </c>
    </row>
    <row r="82" spans="1:6" ht="12.75">
      <c r="A82" t="s">
        <v>170</v>
      </c>
      <c r="B82" s="3">
        <v>1784</v>
      </c>
      <c r="C82" s="3">
        <v>743</v>
      </c>
      <c r="D82" s="4">
        <f t="shared" si="2"/>
        <v>0.4164798206278027</v>
      </c>
      <c r="E82" s="3">
        <v>438</v>
      </c>
      <c r="F82" s="4">
        <f t="shared" si="3"/>
        <v>0.5895020188425303</v>
      </c>
    </row>
    <row r="83" spans="1:6" ht="12.75">
      <c r="A83" t="s">
        <v>77</v>
      </c>
      <c r="B83" s="3">
        <v>744</v>
      </c>
      <c r="C83" s="3">
        <v>403</v>
      </c>
      <c r="D83" s="4">
        <f t="shared" si="2"/>
        <v>0.5416666666666666</v>
      </c>
      <c r="E83" s="3">
        <v>226</v>
      </c>
      <c r="F83" s="4">
        <f t="shared" si="3"/>
        <v>0.5607940446650124</v>
      </c>
    </row>
    <row r="86" ht="12.75">
      <c r="A86" t="s">
        <v>80</v>
      </c>
    </row>
    <row r="87" ht="12.75">
      <c r="A87" s="7" t="s">
        <v>81</v>
      </c>
    </row>
    <row r="88" ht="12.75">
      <c r="A88" t="s">
        <v>82</v>
      </c>
    </row>
    <row r="89" ht="12.75">
      <c r="A89" s="17">
        <v>42602</v>
      </c>
    </row>
  </sheetData>
  <sheetProtection/>
  <hyperlinks>
    <hyperlink ref="A87" r:id="rId1" display="richard.miller@dhs.wisconsin.gov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A91" sqref="A91"/>
    </sheetView>
  </sheetViews>
  <sheetFormatPr defaultColWidth="9.140625" defaultRowHeight="12.75"/>
  <cols>
    <col min="1" max="1" width="17.7109375" style="0" customWidth="1"/>
    <col min="2" max="2" width="14.421875" style="0" customWidth="1"/>
    <col min="3" max="3" width="17.7109375" style="0" customWidth="1"/>
    <col min="4" max="4" width="20.28125" style="0" customWidth="1"/>
    <col min="5" max="5" width="16.8515625" style="0" customWidth="1"/>
    <col min="6" max="6" width="21.140625" style="0" customWidth="1"/>
  </cols>
  <sheetData>
    <row r="1" ht="12.75">
      <c r="A1" s="5" t="s">
        <v>4</v>
      </c>
    </row>
    <row r="2" ht="12.75">
      <c r="A2" t="s">
        <v>102</v>
      </c>
    </row>
    <row r="4" ht="12.75">
      <c r="A4" t="s">
        <v>103</v>
      </c>
    </row>
    <row r="5" ht="12.75">
      <c r="A5" s="12" t="s">
        <v>173</v>
      </c>
    </row>
    <row r="6" ht="12.75">
      <c r="A6" s="13" t="s">
        <v>104</v>
      </c>
    </row>
    <row r="7" ht="12.75">
      <c r="A7" s="13" t="s">
        <v>105</v>
      </c>
    </row>
    <row r="8" ht="12.75">
      <c r="A8" s="1"/>
    </row>
    <row r="10" spans="2:6" ht="33" customHeight="1">
      <c r="B10" s="6" t="s">
        <v>5</v>
      </c>
      <c r="C10" s="6" t="s">
        <v>0</v>
      </c>
      <c r="D10" s="6" t="s">
        <v>2</v>
      </c>
      <c r="E10" s="6" t="s">
        <v>3</v>
      </c>
      <c r="F10" s="9" t="s">
        <v>78</v>
      </c>
    </row>
    <row r="11" spans="1:6" ht="12.75">
      <c r="A11" s="5" t="s">
        <v>171</v>
      </c>
      <c r="B11" s="3">
        <f>SUM(B12:B83)</f>
        <v>65400</v>
      </c>
      <c r="C11" s="3">
        <f>SUM(C12:C83)</f>
        <v>30614</v>
      </c>
      <c r="D11" s="4">
        <f>C11/(B11-B30-B37-B58)</f>
        <v>0.4690866187579486</v>
      </c>
      <c r="E11" s="3">
        <f>SUM(E12:E83)</f>
        <v>19631</v>
      </c>
      <c r="F11" s="4">
        <f aca="true" t="shared" si="0" ref="F11:F75">E11/C11</f>
        <v>0.6412425687593911</v>
      </c>
    </row>
    <row r="12" spans="1:6" ht="12.75">
      <c r="A12" t="s">
        <v>109</v>
      </c>
      <c r="B12" s="3">
        <v>144</v>
      </c>
      <c r="C12" s="3">
        <v>101</v>
      </c>
      <c r="D12" s="4">
        <f aca="true" t="shared" si="1" ref="D12:D75">C12/B12</f>
        <v>0.7013888888888888</v>
      </c>
      <c r="E12" s="3">
        <v>63</v>
      </c>
      <c r="F12" s="4">
        <f t="shared" si="0"/>
        <v>0.6237623762376238</v>
      </c>
    </row>
    <row r="13" spans="1:6" ht="12.75">
      <c r="A13" t="s">
        <v>110</v>
      </c>
      <c r="B13" s="3">
        <v>181</v>
      </c>
      <c r="C13" s="3">
        <v>142</v>
      </c>
      <c r="D13" s="4">
        <f t="shared" si="1"/>
        <v>0.7845303867403315</v>
      </c>
      <c r="E13" s="3">
        <v>72</v>
      </c>
      <c r="F13" s="4">
        <f t="shared" si="0"/>
        <v>0.5070422535211268</v>
      </c>
    </row>
    <row r="14" spans="1:6" ht="12.75">
      <c r="A14" t="s">
        <v>111</v>
      </c>
      <c r="B14" s="3">
        <v>505</v>
      </c>
      <c r="C14" s="3">
        <v>310</v>
      </c>
      <c r="D14" s="4">
        <f t="shared" si="1"/>
        <v>0.6138613861386139</v>
      </c>
      <c r="E14" s="3">
        <v>169</v>
      </c>
      <c r="F14" s="4">
        <f t="shared" si="0"/>
        <v>0.5451612903225806</v>
      </c>
    </row>
    <row r="15" spans="1:6" ht="12.75">
      <c r="A15" t="s">
        <v>112</v>
      </c>
      <c r="B15" s="3">
        <v>113</v>
      </c>
      <c r="C15" s="3">
        <v>67</v>
      </c>
      <c r="D15" s="4">
        <f t="shared" si="1"/>
        <v>0.5929203539823009</v>
      </c>
      <c r="E15" s="3">
        <v>30</v>
      </c>
      <c r="F15" s="4">
        <f t="shared" si="0"/>
        <v>0.44776119402985076</v>
      </c>
    </row>
    <row r="16" spans="1:6" ht="12.75">
      <c r="A16" t="s">
        <v>113</v>
      </c>
      <c r="B16" s="3">
        <v>3334</v>
      </c>
      <c r="C16" s="3">
        <v>1607</v>
      </c>
      <c r="D16" s="4">
        <f t="shared" si="1"/>
        <v>0.48200359928014397</v>
      </c>
      <c r="E16" s="3">
        <v>1019</v>
      </c>
      <c r="F16" s="4">
        <f t="shared" si="0"/>
        <v>0.6341008089607966</v>
      </c>
    </row>
    <row r="17" spans="1:6" ht="12.75">
      <c r="A17" t="s">
        <v>114</v>
      </c>
      <c r="B17" s="3">
        <v>133</v>
      </c>
      <c r="C17" s="3">
        <v>58</v>
      </c>
      <c r="D17" s="4">
        <f t="shared" si="1"/>
        <v>0.43609022556390975</v>
      </c>
      <c r="E17" s="3">
        <v>25</v>
      </c>
      <c r="F17" s="4">
        <f t="shared" si="0"/>
        <v>0.43103448275862066</v>
      </c>
    </row>
    <row r="18" spans="1:6" ht="12.75">
      <c r="A18" t="s">
        <v>115</v>
      </c>
      <c r="B18" s="3">
        <v>122</v>
      </c>
      <c r="C18" s="3">
        <v>84</v>
      </c>
      <c r="D18" s="4">
        <f t="shared" si="1"/>
        <v>0.6885245901639344</v>
      </c>
      <c r="E18" s="3">
        <v>50</v>
      </c>
      <c r="F18" s="4">
        <f t="shared" si="0"/>
        <v>0.5952380952380952</v>
      </c>
    </row>
    <row r="19" spans="1:6" ht="12.75">
      <c r="A19" t="s">
        <v>116</v>
      </c>
      <c r="B19" s="3">
        <v>495</v>
      </c>
      <c r="C19" s="3">
        <v>161</v>
      </c>
      <c r="D19" s="4">
        <f t="shared" si="1"/>
        <v>0.32525252525252524</v>
      </c>
      <c r="E19" s="3">
        <v>95</v>
      </c>
      <c r="F19" s="4">
        <f t="shared" si="0"/>
        <v>0.5900621118012422</v>
      </c>
    </row>
    <row r="20" spans="1:6" ht="12.75">
      <c r="A20" t="s">
        <v>117</v>
      </c>
      <c r="B20" s="3">
        <v>660</v>
      </c>
      <c r="C20" s="3">
        <v>367</v>
      </c>
      <c r="D20" s="4">
        <f t="shared" si="1"/>
        <v>0.556060606060606</v>
      </c>
      <c r="E20" s="3">
        <v>184</v>
      </c>
      <c r="F20" s="4">
        <f t="shared" si="0"/>
        <v>0.5013623978201635</v>
      </c>
    </row>
    <row r="21" spans="1:6" ht="12.75">
      <c r="A21" t="s">
        <v>118</v>
      </c>
      <c r="B21" s="3">
        <v>556</v>
      </c>
      <c r="C21" s="3">
        <v>203</v>
      </c>
      <c r="D21" s="4">
        <f t="shared" si="1"/>
        <v>0.36510791366906475</v>
      </c>
      <c r="E21" s="3">
        <v>98</v>
      </c>
      <c r="F21" s="4">
        <f t="shared" si="0"/>
        <v>0.4827586206896552</v>
      </c>
    </row>
    <row r="22" spans="1:6" ht="12.75">
      <c r="A22" t="s">
        <v>119</v>
      </c>
      <c r="B22" s="3">
        <v>577</v>
      </c>
      <c r="C22" s="3">
        <v>214</v>
      </c>
      <c r="D22" s="4">
        <f t="shared" si="1"/>
        <v>0.3708838821490468</v>
      </c>
      <c r="E22" s="3">
        <v>136</v>
      </c>
      <c r="F22" s="4">
        <f t="shared" si="0"/>
        <v>0.6355140186915887</v>
      </c>
    </row>
    <row r="23" spans="1:6" ht="12.75">
      <c r="A23" t="s">
        <v>120</v>
      </c>
      <c r="B23" s="3">
        <v>168</v>
      </c>
      <c r="C23" s="3">
        <v>101</v>
      </c>
      <c r="D23" s="4">
        <f t="shared" si="1"/>
        <v>0.6011904761904762</v>
      </c>
      <c r="E23" s="3">
        <v>57</v>
      </c>
      <c r="F23" s="4">
        <f t="shared" si="0"/>
        <v>0.5643564356435643</v>
      </c>
    </row>
    <row r="24" spans="1:6" ht="12.75">
      <c r="A24" t="s">
        <v>18</v>
      </c>
      <c r="B24" s="3">
        <v>5937</v>
      </c>
      <c r="C24" s="3">
        <v>1675</v>
      </c>
      <c r="D24" s="4">
        <f t="shared" si="1"/>
        <v>0.28212902139127505</v>
      </c>
      <c r="E24" s="3">
        <v>1093</v>
      </c>
      <c r="F24" s="4">
        <f t="shared" si="0"/>
        <v>0.6525373134328358</v>
      </c>
    </row>
    <row r="25" spans="1:6" ht="12.75">
      <c r="A25" t="s">
        <v>121</v>
      </c>
      <c r="B25" s="3">
        <v>869</v>
      </c>
      <c r="C25" s="3">
        <v>381</v>
      </c>
      <c r="D25" s="4">
        <f t="shared" si="1"/>
        <v>0.43843498273878023</v>
      </c>
      <c r="E25" s="3">
        <v>223</v>
      </c>
      <c r="F25" s="4">
        <f t="shared" si="0"/>
        <v>0.5853018372703412</v>
      </c>
    </row>
    <row r="26" spans="1:6" ht="12.75">
      <c r="A26" t="s">
        <v>20</v>
      </c>
      <c r="B26" s="3">
        <v>220</v>
      </c>
      <c r="C26" s="3">
        <v>125</v>
      </c>
      <c r="D26" s="4">
        <f t="shared" si="1"/>
        <v>0.5681818181818182</v>
      </c>
      <c r="E26" s="3">
        <v>67</v>
      </c>
      <c r="F26" s="4">
        <f t="shared" si="0"/>
        <v>0.536</v>
      </c>
    </row>
    <row r="27" spans="1:7" ht="12.75">
      <c r="A27" t="s">
        <v>122</v>
      </c>
      <c r="B27" s="3">
        <v>391</v>
      </c>
      <c r="C27" s="3">
        <v>202</v>
      </c>
      <c r="D27" s="4">
        <f t="shared" si="1"/>
        <v>0.5166240409207161</v>
      </c>
      <c r="E27" s="3" t="s">
        <v>89</v>
      </c>
      <c r="F27" s="8" t="s">
        <v>89</v>
      </c>
      <c r="G27" t="s">
        <v>90</v>
      </c>
    </row>
    <row r="28" spans="1:6" ht="12.75">
      <c r="A28" t="s">
        <v>22</v>
      </c>
      <c r="B28" s="3">
        <v>459</v>
      </c>
      <c r="C28" s="3">
        <v>244</v>
      </c>
      <c r="D28" s="4">
        <f t="shared" si="1"/>
        <v>0.5315904139433552</v>
      </c>
      <c r="E28" s="3">
        <v>107</v>
      </c>
      <c r="F28" s="4">
        <f t="shared" si="0"/>
        <v>0.4385245901639344</v>
      </c>
    </row>
    <row r="29" spans="1:6" ht="12.75">
      <c r="A29" t="s">
        <v>123</v>
      </c>
      <c r="B29" s="3">
        <v>1176</v>
      </c>
      <c r="C29" s="3">
        <v>606</v>
      </c>
      <c r="D29" s="4">
        <f t="shared" si="1"/>
        <v>0.5153061224489796</v>
      </c>
      <c r="E29" s="3">
        <v>326</v>
      </c>
      <c r="F29" s="4">
        <f t="shared" si="0"/>
        <v>0.5379537953795379</v>
      </c>
    </row>
    <row r="30" spans="1:6" ht="25.5">
      <c r="A30" t="s">
        <v>124</v>
      </c>
      <c r="B30" s="3">
        <v>24</v>
      </c>
      <c r="C30" s="15" t="s">
        <v>83</v>
      </c>
      <c r="D30" s="15" t="s">
        <v>83</v>
      </c>
      <c r="E30" s="15" t="s">
        <v>83</v>
      </c>
      <c r="F30" s="15" t="s">
        <v>83</v>
      </c>
    </row>
    <row r="31" spans="1:6" ht="12.75">
      <c r="A31" t="s">
        <v>125</v>
      </c>
      <c r="B31" s="3">
        <v>1102</v>
      </c>
      <c r="C31" s="3">
        <v>465</v>
      </c>
      <c r="D31" s="4">
        <f t="shared" si="1"/>
        <v>0.4219600725952813</v>
      </c>
      <c r="E31" s="3">
        <v>289</v>
      </c>
      <c r="F31" s="4">
        <f t="shared" si="0"/>
        <v>0.621505376344086</v>
      </c>
    </row>
    <row r="32" spans="1:6" ht="12.75">
      <c r="A32" t="s">
        <v>126</v>
      </c>
      <c r="B32" s="3">
        <v>110</v>
      </c>
      <c r="C32" s="3">
        <v>75</v>
      </c>
      <c r="D32" s="4">
        <f t="shared" si="1"/>
        <v>0.6818181818181818</v>
      </c>
      <c r="E32" s="3">
        <v>45</v>
      </c>
      <c r="F32" s="4">
        <f t="shared" si="0"/>
        <v>0.6</v>
      </c>
    </row>
    <row r="33" spans="1:6" ht="12.75">
      <c r="A33" t="s">
        <v>127</v>
      </c>
      <c r="B33" s="3">
        <v>529</v>
      </c>
      <c r="C33" s="3">
        <v>202</v>
      </c>
      <c r="D33" s="4">
        <f t="shared" si="1"/>
        <v>0.3818525519848771</v>
      </c>
      <c r="E33" s="3">
        <v>123</v>
      </c>
      <c r="F33" s="4">
        <f t="shared" si="0"/>
        <v>0.6089108910891089</v>
      </c>
    </row>
    <row r="34" spans="1:6" ht="12.75">
      <c r="A34" t="s">
        <v>128</v>
      </c>
      <c r="B34" s="3">
        <v>354</v>
      </c>
      <c r="C34" s="3">
        <v>139</v>
      </c>
      <c r="D34" s="4">
        <f t="shared" si="1"/>
        <v>0.3926553672316384</v>
      </c>
      <c r="E34" s="3">
        <v>82</v>
      </c>
      <c r="F34" s="4">
        <f t="shared" si="0"/>
        <v>0.5899280575539568</v>
      </c>
    </row>
    <row r="35" spans="1:6" ht="12.75">
      <c r="A35" t="s">
        <v>129</v>
      </c>
      <c r="B35" s="3">
        <v>200</v>
      </c>
      <c r="C35" s="3">
        <v>88</v>
      </c>
      <c r="D35" s="4">
        <f t="shared" si="1"/>
        <v>0.44</v>
      </c>
      <c r="E35" s="3">
        <v>51</v>
      </c>
      <c r="F35" s="4">
        <f t="shared" si="0"/>
        <v>0.5795454545454546</v>
      </c>
    </row>
    <row r="36" spans="1:6" ht="12.75">
      <c r="A36" t="s">
        <v>30</v>
      </c>
      <c r="B36" s="3">
        <v>256</v>
      </c>
      <c r="C36" s="3">
        <v>93</v>
      </c>
      <c r="D36" s="4">
        <f t="shared" si="1"/>
        <v>0.36328125</v>
      </c>
      <c r="E36" s="3">
        <v>55</v>
      </c>
      <c r="F36" s="4">
        <f t="shared" si="0"/>
        <v>0.5913978494623656</v>
      </c>
    </row>
    <row r="37" spans="1:6" ht="25.5">
      <c r="A37" t="s">
        <v>31</v>
      </c>
      <c r="B37" s="3">
        <v>37</v>
      </c>
      <c r="C37" s="8" t="s">
        <v>83</v>
      </c>
      <c r="D37" s="8" t="s">
        <v>83</v>
      </c>
      <c r="E37" s="8" t="s">
        <v>83</v>
      </c>
      <c r="F37" s="8" t="s">
        <v>83</v>
      </c>
    </row>
    <row r="38" spans="1:6" ht="12.75">
      <c r="A38" t="s">
        <v>130</v>
      </c>
      <c r="B38" s="3">
        <v>223</v>
      </c>
      <c r="C38" s="3">
        <v>117</v>
      </c>
      <c r="D38" s="4">
        <f t="shared" si="1"/>
        <v>0.5246636771300448</v>
      </c>
      <c r="E38" s="3">
        <v>68</v>
      </c>
      <c r="F38" s="4">
        <f t="shared" si="0"/>
        <v>0.5811965811965812</v>
      </c>
    </row>
    <row r="39" spans="1:6" ht="12.75">
      <c r="A39" t="s">
        <v>131</v>
      </c>
      <c r="B39" s="3">
        <v>873</v>
      </c>
      <c r="C39" s="3">
        <v>343</v>
      </c>
      <c r="D39" s="4">
        <f t="shared" si="1"/>
        <v>0.3928980526918671</v>
      </c>
      <c r="E39" s="3">
        <v>213</v>
      </c>
      <c r="F39" s="4">
        <f t="shared" si="0"/>
        <v>0.6209912536443148</v>
      </c>
    </row>
    <row r="40" spans="1:6" ht="12.75">
      <c r="A40" t="s">
        <v>132</v>
      </c>
      <c r="B40" s="3">
        <v>257</v>
      </c>
      <c r="C40" s="3">
        <v>143</v>
      </c>
      <c r="D40" s="4">
        <f t="shared" si="1"/>
        <v>0.556420233463035</v>
      </c>
      <c r="E40" s="3">
        <v>86</v>
      </c>
      <c r="F40" s="4">
        <f t="shared" si="0"/>
        <v>0.6013986013986014</v>
      </c>
    </row>
    <row r="41" spans="1:6" ht="12.75">
      <c r="A41" t="s">
        <v>133</v>
      </c>
      <c r="B41" s="3">
        <v>1949</v>
      </c>
      <c r="C41" s="3">
        <v>997</v>
      </c>
      <c r="D41" s="4">
        <f t="shared" si="1"/>
        <v>0.5115443817342227</v>
      </c>
      <c r="E41" s="3">
        <v>691</v>
      </c>
      <c r="F41" s="4">
        <f t="shared" si="0"/>
        <v>0.6930792377131394</v>
      </c>
    </row>
    <row r="42" spans="1:6" ht="12.75">
      <c r="A42" t="s">
        <v>134</v>
      </c>
      <c r="B42" s="3">
        <v>188</v>
      </c>
      <c r="C42" s="3">
        <v>58</v>
      </c>
      <c r="D42" s="4">
        <f t="shared" si="1"/>
        <v>0.30851063829787234</v>
      </c>
      <c r="E42" s="3">
        <v>28</v>
      </c>
      <c r="F42" s="4">
        <f t="shared" si="0"/>
        <v>0.4827586206896552</v>
      </c>
    </row>
    <row r="43" spans="1:6" ht="12.75">
      <c r="A43" t="s">
        <v>135</v>
      </c>
      <c r="B43" s="3">
        <v>1214</v>
      </c>
      <c r="C43" s="3">
        <v>502</v>
      </c>
      <c r="D43" s="4">
        <f t="shared" si="1"/>
        <v>0.4135090609555189</v>
      </c>
      <c r="E43" s="3">
        <v>268</v>
      </c>
      <c r="F43" s="4">
        <f t="shared" si="0"/>
        <v>0.5338645418326693</v>
      </c>
    </row>
    <row r="44" spans="1:6" ht="12.75">
      <c r="A44" t="s">
        <v>136</v>
      </c>
      <c r="B44" s="3">
        <v>207</v>
      </c>
      <c r="C44" s="3">
        <v>72</v>
      </c>
      <c r="D44" s="4">
        <f t="shared" si="1"/>
        <v>0.34782608695652173</v>
      </c>
      <c r="E44" s="3">
        <v>44</v>
      </c>
      <c r="F44" s="4">
        <f t="shared" si="0"/>
        <v>0.6111111111111112</v>
      </c>
    </row>
    <row r="45" spans="1:6" ht="12.75">
      <c r="A45" t="s">
        <v>137</v>
      </c>
      <c r="B45" s="3">
        <v>190</v>
      </c>
      <c r="C45" s="3">
        <v>125</v>
      </c>
      <c r="D45" s="4">
        <f t="shared" si="1"/>
        <v>0.6578947368421053</v>
      </c>
      <c r="E45" s="3">
        <v>86</v>
      </c>
      <c r="F45" s="4">
        <f t="shared" si="0"/>
        <v>0.688</v>
      </c>
    </row>
    <row r="46" spans="1:6" ht="12.75">
      <c r="A46" t="s">
        <v>138</v>
      </c>
      <c r="B46" s="3">
        <v>271</v>
      </c>
      <c r="C46" s="3">
        <v>150</v>
      </c>
      <c r="D46" s="4">
        <f t="shared" si="1"/>
        <v>0.5535055350553506</v>
      </c>
      <c r="E46" s="3">
        <v>89</v>
      </c>
      <c r="F46" s="4">
        <f t="shared" si="0"/>
        <v>0.5933333333333334</v>
      </c>
    </row>
    <row r="47" spans="1:6" ht="12.75">
      <c r="A47" t="s">
        <v>139</v>
      </c>
      <c r="B47" s="3">
        <v>798</v>
      </c>
      <c r="C47" s="3">
        <v>397</v>
      </c>
      <c r="D47" s="4">
        <f t="shared" si="1"/>
        <v>0.4974937343358396</v>
      </c>
      <c r="E47" s="3">
        <v>238</v>
      </c>
      <c r="F47" s="4">
        <f t="shared" si="0"/>
        <v>0.5994962216624685</v>
      </c>
    </row>
    <row r="48" spans="1:6" ht="12.75">
      <c r="A48" t="s">
        <v>140</v>
      </c>
      <c r="B48" s="3">
        <v>1547</v>
      </c>
      <c r="C48" s="3">
        <v>754</v>
      </c>
      <c r="D48" s="4">
        <f t="shared" si="1"/>
        <v>0.48739495798319327</v>
      </c>
      <c r="E48" s="3">
        <v>404</v>
      </c>
      <c r="F48" s="4">
        <f t="shared" si="0"/>
        <v>0.5358090185676393</v>
      </c>
    </row>
    <row r="49" spans="1:6" ht="12.75">
      <c r="A49" t="s">
        <v>141</v>
      </c>
      <c r="B49" s="3">
        <v>370</v>
      </c>
      <c r="C49" s="3">
        <v>203</v>
      </c>
      <c r="D49" s="4">
        <f t="shared" si="1"/>
        <v>0.5486486486486486</v>
      </c>
      <c r="E49" s="3">
        <v>126</v>
      </c>
      <c r="F49" s="4">
        <f t="shared" si="0"/>
        <v>0.6206896551724138</v>
      </c>
    </row>
    <row r="50" spans="1:6" ht="12.75">
      <c r="A50" t="s">
        <v>142</v>
      </c>
      <c r="B50" s="3">
        <v>153</v>
      </c>
      <c r="C50" s="3">
        <v>81</v>
      </c>
      <c r="D50" s="4">
        <f t="shared" si="1"/>
        <v>0.5294117647058824</v>
      </c>
      <c r="E50" s="3">
        <v>45</v>
      </c>
      <c r="F50" s="4">
        <f t="shared" si="0"/>
        <v>0.5555555555555556</v>
      </c>
    </row>
    <row r="51" spans="1:6" ht="12.75">
      <c r="A51" t="s">
        <v>143</v>
      </c>
      <c r="B51" s="3">
        <v>101</v>
      </c>
      <c r="C51" s="3">
        <v>80</v>
      </c>
      <c r="D51" s="4">
        <f t="shared" si="1"/>
        <v>0.7920792079207921</v>
      </c>
      <c r="E51" s="3">
        <v>71</v>
      </c>
      <c r="F51" s="4">
        <f t="shared" si="0"/>
        <v>0.8875</v>
      </c>
    </row>
    <row r="52" spans="1:6" ht="12.75">
      <c r="A52" t="s">
        <v>144</v>
      </c>
      <c r="B52" s="3">
        <v>13762</v>
      </c>
      <c r="C52" s="3">
        <v>8664</v>
      </c>
      <c r="D52" s="4">
        <f t="shared" si="1"/>
        <v>0.629559657026595</v>
      </c>
      <c r="E52" s="3">
        <v>6642</v>
      </c>
      <c r="F52" s="4">
        <f t="shared" si="0"/>
        <v>0.7666204986149584</v>
      </c>
    </row>
    <row r="53" spans="1:6" ht="12.75">
      <c r="A53" t="s">
        <v>145</v>
      </c>
      <c r="B53" s="3">
        <v>605</v>
      </c>
      <c r="C53" s="3">
        <v>301</v>
      </c>
      <c r="D53" s="4">
        <f t="shared" si="1"/>
        <v>0.4975206611570248</v>
      </c>
      <c r="E53" s="3">
        <v>164</v>
      </c>
      <c r="F53" s="4">
        <f t="shared" si="0"/>
        <v>0.5448504983388704</v>
      </c>
    </row>
    <row r="54" spans="1:6" ht="12.75">
      <c r="A54" t="s">
        <v>146</v>
      </c>
      <c r="B54" s="3">
        <v>336</v>
      </c>
      <c r="C54" s="3">
        <v>157</v>
      </c>
      <c r="D54" s="4">
        <f t="shared" si="1"/>
        <v>0.46726190476190477</v>
      </c>
      <c r="E54" s="3">
        <v>99</v>
      </c>
      <c r="F54" s="4">
        <f t="shared" si="0"/>
        <v>0.6305732484076433</v>
      </c>
    </row>
    <row r="55" spans="1:6" ht="12.75">
      <c r="A55" t="s">
        <v>147</v>
      </c>
      <c r="B55" s="3">
        <v>302</v>
      </c>
      <c r="C55" s="3">
        <v>165</v>
      </c>
      <c r="D55" s="4">
        <f t="shared" si="1"/>
        <v>0.5463576158940397</v>
      </c>
      <c r="E55" s="3">
        <v>94</v>
      </c>
      <c r="F55" s="4">
        <f t="shared" si="0"/>
        <v>0.5696969696969697</v>
      </c>
    </row>
    <row r="56" spans="1:6" ht="12.75">
      <c r="A56" t="s">
        <v>148</v>
      </c>
      <c r="B56" s="3">
        <v>2218</v>
      </c>
      <c r="C56" s="3">
        <v>797</v>
      </c>
      <c r="D56" s="4">
        <f t="shared" si="1"/>
        <v>0.3593327321911632</v>
      </c>
      <c r="E56" s="3">
        <v>450</v>
      </c>
      <c r="F56" s="4">
        <f t="shared" si="0"/>
        <v>0.5646173149309912</v>
      </c>
    </row>
    <row r="57" spans="1:6" ht="12.75">
      <c r="A57" t="s">
        <v>149</v>
      </c>
      <c r="B57" s="3">
        <v>786</v>
      </c>
      <c r="C57" s="3">
        <v>167</v>
      </c>
      <c r="D57" s="4">
        <f t="shared" si="1"/>
        <v>0.21246819338422393</v>
      </c>
      <c r="E57" s="3">
        <v>88</v>
      </c>
      <c r="F57" s="4">
        <f t="shared" si="0"/>
        <v>0.5269461077844312</v>
      </c>
    </row>
    <row r="58" spans="1:6" ht="25.5">
      <c r="A58" t="s">
        <v>150</v>
      </c>
      <c r="B58" s="3">
        <v>76</v>
      </c>
      <c r="C58" s="8" t="s">
        <v>83</v>
      </c>
      <c r="D58" s="8" t="s">
        <v>83</v>
      </c>
      <c r="E58" s="8" t="s">
        <v>83</v>
      </c>
      <c r="F58" s="8" t="s">
        <v>83</v>
      </c>
    </row>
    <row r="59" spans="1:6" ht="12.75">
      <c r="A59" t="s">
        <v>151</v>
      </c>
      <c r="B59" s="3">
        <v>360</v>
      </c>
      <c r="C59" s="3">
        <v>112</v>
      </c>
      <c r="D59" s="4">
        <f t="shared" si="1"/>
        <v>0.3111111111111111</v>
      </c>
      <c r="E59" s="3">
        <v>47</v>
      </c>
      <c r="F59" s="4">
        <f t="shared" si="0"/>
        <v>0.41964285714285715</v>
      </c>
    </row>
    <row r="60" spans="1:6" ht="12.75">
      <c r="A60" t="s">
        <v>54</v>
      </c>
      <c r="B60" s="3">
        <v>419</v>
      </c>
      <c r="C60" s="3">
        <v>224</v>
      </c>
      <c r="D60" s="4">
        <f t="shared" si="1"/>
        <v>0.5346062052505967</v>
      </c>
      <c r="E60" s="3">
        <v>126</v>
      </c>
      <c r="F60" s="4">
        <f t="shared" si="0"/>
        <v>0.5625</v>
      </c>
    </row>
    <row r="61" spans="1:6" ht="12.75">
      <c r="A61" t="s">
        <v>152</v>
      </c>
      <c r="B61" s="3">
        <v>647</v>
      </c>
      <c r="C61" s="3">
        <v>275</v>
      </c>
      <c r="D61" s="4">
        <f t="shared" si="1"/>
        <v>0.4250386398763524</v>
      </c>
      <c r="E61" s="3">
        <v>150</v>
      </c>
      <c r="F61" s="4">
        <f t="shared" si="0"/>
        <v>0.5454545454545454</v>
      </c>
    </row>
    <row r="62" spans="1:6" ht="12.75">
      <c r="A62" t="s">
        <v>153</v>
      </c>
      <c r="B62" s="3">
        <v>107</v>
      </c>
      <c r="C62" s="3">
        <v>72</v>
      </c>
      <c r="D62" s="4">
        <f t="shared" si="1"/>
        <v>0.6728971962616822</v>
      </c>
      <c r="E62" s="3">
        <v>21</v>
      </c>
      <c r="F62" s="4">
        <f t="shared" si="0"/>
        <v>0.2916666666666667</v>
      </c>
    </row>
    <row r="63" spans="1:6" ht="12.75">
      <c r="A63" t="s">
        <v>154</v>
      </c>
      <c r="B63" s="3">
        <v>2346</v>
      </c>
      <c r="C63" s="3">
        <v>1275</v>
      </c>
      <c r="D63" s="4">
        <f t="shared" si="1"/>
        <v>0.5434782608695652</v>
      </c>
      <c r="E63" s="3">
        <v>938</v>
      </c>
      <c r="F63" s="4">
        <f t="shared" si="0"/>
        <v>0.735686274509804</v>
      </c>
    </row>
    <row r="64" spans="1:6" ht="12.75">
      <c r="A64" t="s">
        <v>155</v>
      </c>
      <c r="B64" s="3">
        <v>189</v>
      </c>
      <c r="C64" s="3">
        <v>102</v>
      </c>
      <c r="D64" s="4">
        <f t="shared" si="1"/>
        <v>0.5396825396825397</v>
      </c>
      <c r="E64" s="3">
        <v>58</v>
      </c>
      <c r="F64" s="4">
        <f t="shared" si="0"/>
        <v>0.5686274509803921</v>
      </c>
    </row>
    <row r="65" spans="1:6" ht="12.75">
      <c r="A65" t="s">
        <v>59</v>
      </c>
      <c r="B65" s="3">
        <v>1926</v>
      </c>
      <c r="C65" s="3">
        <v>1041</v>
      </c>
      <c r="D65" s="4">
        <f t="shared" si="1"/>
        <v>0.5404984423676013</v>
      </c>
      <c r="E65" s="3">
        <v>725</v>
      </c>
      <c r="F65" s="4">
        <f t="shared" si="0"/>
        <v>0.696445725264169</v>
      </c>
    </row>
    <row r="66" spans="1:6" ht="12.75">
      <c r="A66" t="s">
        <v>60</v>
      </c>
      <c r="B66" s="3">
        <v>146</v>
      </c>
      <c r="C66" s="3">
        <v>95</v>
      </c>
      <c r="D66" s="4">
        <f t="shared" si="1"/>
        <v>0.6506849315068494</v>
      </c>
      <c r="E66" s="3">
        <v>40</v>
      </c>
      <c r="F66" s="4">
        <f t="shared" si="0"/>
        <v>0.42105263157894735</v>
      </c>
    </row>
    <row r="67" spans="1:6" ht="12.75">
      <c r="A67" t="s">
        <v>156</v>
      </c>
      <c r="B67" s="3">
        <v>1013</v>
      </c>
      <c r="C67" s="3">
        <v>304</v>
      </c>
      <c r="D67" s="4">
        <f t="shared" si="1"/>
        <v>0.30009871668311944</v>
      </c>
      <c r="E67" s="3">
        <v>137</v>
      </c>
      <c r="F67" s="4">
        <f t="shared" si="0"/>
        <v>0.4506578947368421</v>
      </c>
    </row>
    <row r="68" spans="1:6" ht="12.75">
      <c r="A68" t="s">
        <v>61</v>
      </c>
      <c r="B68" s="3">
        <v>738</v>
      </c>
      <c r="C68" s="3">
        <v>334</v>
      </c>
      <c r="D68" s="4">
        <f t="shared" si="1"/>
        <v>0.45257452574525747</v>
      </c>
      <c r="E68" s="3">
        <v>202</v>
      </c>
      <c r="F68" s="4">
        <f t="shared" si="0"/>
        <v>0.6047904191616766</v>
      </c>
    </row>
    <row r="69" spans="1:6" ht="12.75">
      <c r="A69" t="s">
        <v>157</v>
      </c>
      <c r="B69" s="3">
        <v>163</v>
      </c>
      <c r="C69" s="3">
        <v>126</v>
      </c>
      <c r="D69" s="4">
        <f t="shared" si="1"/>
        <v>0.7730061349693251</v>
      </c>
      <c r="E69" s="3">
        <v>91</v>
      </c>
      <c r="F69" s="4">
        <f t="shared" si="0"/>
        <v>0.7222222222222222</v>
      </c>
    </row>
    <row r="70" spans="1:6" ht="12.75">
      <c r="A70" t="s">
        <v>158</v>
      </c>
      <c r="B70" s="3">
        <v>442</v>
      </c>
      <c r="C70" s="3">
        <v>237</v>
      </c>
      <c r="D70" s="4">
        <f t="shared" si="1"/>
        <v>0.5361990950226244</v>
      </c>
      <c r="E70" s="3">
        <v>130</v>
      </c>
      <c r="F70" s="4">
        <f t="shared" si="0"/>
        <v>0.5485232067510548</v>
      </c>
    </row>
    <row r="71" spans="1:6" ht="12.75">
      <c r="A71" t="s">
        <v>159</v>
      </c>
      <c r="B71" s="3">
        <v>1213</v>
      </c>
      <c r="C71" s="3">
        <v>573</v>
      </c>
      <c r="D71" s="4">
        <f t="shared" si="1"/>
        <v>0.47238252267106345</v>
      </c>
      <c r="E71" s="3">
        <v>319</v>
      </c>
      <c r="F71" s="4">
        <f t="shared" si="0"/>
        <v>0.5567190226876091</v>
      </c>
    </row>
    <row r="72" spans="1:6" ht="12.75">
      <c r="A72" t="s">
        <v>160</v>
      </c>
      <c r="B72" s="3">
        <v>214</v>
      </c>
      <c r="C72" s="3">
        <v>103</v>
      </c>
      <c r="D72" s="4">
        <f t="shared" si="1"/>
        <v>0.48130841121495327</v>
      </c>
      <c r="E72" s="3">
        <v>43</v>
      </c>
      <c r="F72" s="4">
        <f t="shared" si="0"/>
        <v>0.4174757281553398</v>
      </c>
    </row>
    <row r="73" spans="1:6" ht="12.75">
      <c r="A73" t="s">
        <v>161</v>
      </c>
      <c r="B73" s="3">
        <v>395</v>
      </c>
      <c r="C73" s="3">
        <v>196</v>
      </c>
      <c r="D73" s="4">
        <f t="shared" si="1"/>
        <v>0.4962025316455696</v>
      </c>
      <c r="E73" s="3">
        <v>120</v>
      </c>
      <c r="F73" s="4">
        <f t="shared" si="0"/>
        <v>0.6122448979591837</v>
      </c>
    </row>
    <row r="74" spans="1:6" ht="12.75">
      <c r="A74" t="s">
        <v>162</v>
      </c>
      <c r="B74" s="3">
        <v>379</v>
      </c>
      <c r="C74" s="3">
        <v>141</v>
      </c>
      <c r="D74" s="4">
        <f t="shared" si="1"/>
        <v>0.3720316622691293</v>
      </c>
      <c r="E74" s="3">
        <v>65</v>
      </c>
      <c r="F74" s="4">
        <f t="shared" si="0"/>
        <v>0.46099290780141844</v>
      </c>
    </row>
    <row r="75" spans="1:6" ht="12.75">
      <c r="A75" t="s">
        <v>163</v>
      </c>
      <c r="B75" s="3">
        <v>178</v>
      </c>
      <c r="C75" s="3">
        <v>128</v>
      </c>
      <c r="D75" s="4">
        <f t="shared" si="1"/>
        <v>0.7191011235955056</v>
      </c>
      <c r="E75" s="3">
        <v>92</v>
      </c>
      <c r="F75" s="4">
        <f t="shared" si="0"/>
        <v>0.71875</v>
      </c>
    </row>
    <row r="76" spans="1:6" ht="12.75">
      <c r="A76" t="s">
        <v>164</v>
      </c>
      <c r="B76" s="3">
        <v>971</v>
      </c>
      <c r="C76" s="3">
        <v>468</v>
      </c>
      <c r="D76" s="4">
        <f aca="true" t="shared" si="2" ref="D76:D83">C76/B76</f>
        <v>0.4819773429454171</v>
      </c>
      <c r="E76" s="3">
        <v>267</v>
      </c>
      <c r="F76" s="4">
        <f aca="true" t="shared" si="3" ref="F76:F83">E76/C76</f>
        <v>0.5705128205128205</v>
      </c>
    </row>
    <row r="77" spans="1:6" ht="12.75">
      <c r="A77" t="s">
        <v>165</v>
      </c>
      <c r="B77" s="3">
        <v>164</v>
      </c>
      <c r="C77" s="3">
        <v>111</v>
      </c>
      <c r="D77" s="4">
        <f t="shared" si="2"/>
        <v>0.676829268292683</v>
      </c>
      <c r="E77" s="3">
        <v>45</v>
      </c>
      <c r="F77" s="4">
        <f t="shared" si="3"/>
        <v>0.40540540540540543</v>
      </c>
    </row>
    <row r="78" spans="1:6" ht="12.75">
      <c r="A78" t="s">
        <v>166</v>
      </c>
      <c r="B78" s="3">
        <v>1314</v>
      </c>
      <c r="C78" s="3">
        <v>324</v>
      </c>
      <c r="D78" s="4">
        <f t="shared" si="2"/>
        <v>0.2465753424657534</v>
      </c>
      <c r="E78" s="3">
        <v>172</v>
      </c>
      <c r="F78" s="4">
        <f t="shared" si="3"/>
        <v>0.5308641975308642</v>
      </c>
    </row>
    <row r="79" spans="1:6" ht="12.75">
      <c r="A79" t="s">
        <v>167</v>
      </c>
      <c r="B79" s="3">
        <v>3613</v>
      </c>
      <c r="C79" s="3">
        <v>761</v>
      </c>
      <c r="D79" s="4">
        <f t="shared" si="2"/>
        <v>0.2106282867423194</v>
      </c>
      <c r="E79" s="3">
        <v>420</v>
      </c>
      <c r="F79" s="4">
        <f t="shared" si="3"/>
        <v>0.5519053876478318</v>
      </c>
    </row>
    <row r="80" spans="1:6" ht="12.75">
      <c r="A80" t="s">
        <v>168</v>
      </c>
      <c r="B80" s="3">
        <v>514</v>
      </c>
      <c r="C80" s="3">
        <v>260</v>
      </c>
      <c r="D80" s="4">
        <f t="shared" si="2"/>
        <v>0.5058365758754864</v>
      </c>
      <c r="E80" s="3">
        <v>167</v>
      </c>
      <c r="F80" s="4">
        <f t="shared" si="3"/>
        <v>0.6423076923076924</v>
      </c>
    </row>
    <row r="81" spans="1:6" ht="12.75">
      <c r="A81" t="s">
        <v>169</v>
      </c>
      <c r="B81" s="3">
        <v>227</v>
      </c>
      <c r="C81" s="3">
        <v>133</v>
      </c>
      <c r="D81" s="4">
        <f t="shared" si="2"/>
        <v>0.5859030837004405</v>
      </c>
      <c r="E81" s="3">
        <v>65</v>
      </c>
      <c r="F81" s="4">
        <f t="shared" si="3"/>
        <v>0.48872180451127817</v>
      </c>
    </row>
    <row r="82" spans="1:6" ht="12.75">
      <c r="A82" t="s">
        <v>170</v>
      </c>
      <c r="B82" s="3">
        <v>1823</v>
      </c>
      <c r="C82" s="3">
        <v>777</v>
      </c>
      <c r="D82" s="4">
        <f t="shared" si="2"/>
        <v>0.42622051563357105</v>
      </c>
      <c r="E82" s="3">
        <v>486</v>
      </c>
      <c r="F82" s="4">
        <f t="shared" si="3"/>
        <v>0.6254826254826255</v>
      </c>
    </row>
    <row r="83" spans="1:6" ht="12.75">
      <c r="A83" t="s">
        <v>77</v>
      </c>
      <c r="B83" s="3">
        <v>821</v>
      </c>
      <c r="C83" s="3">
        <v>459</v>
      </c>
      <c r="D83" s="4">
        <f t="shared" si="2"/>
        <v>0.559074299634592</v>
      </c>
      <c r="E83" s="3">
        <v>252</v>
      </c>
      <c r="F83" s="4">
        <f t="shared" si="3"/>
        <v>0.5490196078431373</v>
      </c>
    </row>
    <row r="86" ht="12.75">
      <c r="A86" t="s">
        <v>80</v>
      </c>
    </row>
    <row r="87" ht="12.75">
      <c r="A87" s="7" t="s">
        <v>81</v>
      </c>
    </row>
    <row r="88" ht="12.75">
      <c r="A88" t="s">
        <v>82</v>
      </c>
    </row>
    <row r="89" ht="12.75">
      <c r="A89" s="17">
        <v>42602</v>
      </c>
    </row>
  </sheetData>
  <sheetProtection/>
  <hyperlinks>
    <hyperlink ref="A87" r:id="rId1" display="richard.miller@dhs.wisconsin.gov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4.57421875" style="0" customWidth="1"/>
    <col min="2" max="2" width="14.57421875" style="10" customWidth="1"/>
    <col min="3" max="3" width="14.8515625" style="0" customWidth="1"/>
    <col min="4" max="4" width="13.7109375" style="0" customWidth="1"/>
    <col min="5" max="5" width="15.28125" style="0" customWidth="1"/>
    <col min="6" max="6" width="15.140625" style="0" customWidth="1"/>
    <col min="7" max="7" width="20.140625" style="0" customWidth="1"/>
  </cols>
  <sheetData>
    <row r="1" ht="12.75">
      <c r="A1" s="5" t="s">
        <v>4</v>
      </c>
    </row>
    <row r="2" ht="12.75">
      <c r="A2" t="s">
        <v>91</v>
      </c>
    </row>
    <row r="4" ht="12.75">
      <c r="A4" t="s">
        <v>101</v>
      </c>
    </row>
    <row r="5" ht="12.75">
      <c r="A5" s="12" t="s">
        <v>92</v>
      </c>
    </row>
    <row r="6" ht="12.75">
      <c r="A6" s="13" t="s">
        <v>86</v>
      </c>
    </row>
    <row r="7" spans="1:2" ht="12.75">
      <c r="A7" s="13" t="s">
        <v>85</v>
      </c>
      <c r="B7" s="11"/>
    </row>
    <row r="8" spans="1:2" ht="12.75">
      <c r="A8" s="1"/>
      <c r="B8" s="11"/>
    </row>
    <row r="10" spans="2:10" ht="25.5">
      <c r="B10" s="6" t="s">
        <v>5</v>
      </c>
      <c r="C10" s="6" t="s">
        <v>0</v>
      </c>
      <c r="D10" s="6" t="s">
        <v>2</v>
      </c>
      <c r="E10" s="6" t="s">
        <v>3</v>
      </c>
      <c r="F10" s="9" t="s">
        <v>78</v>
      </c>
      <c r="G10" s="8"/>
      <c r="H10" s="8"/>
      <c r="I10" s="8"/>
      <c r="J10" s="8"/>
    </row>
    <row r="11" spans="1:6" ht="12.75">
      <c r="A11" t="s">
        <v>1</v>
      </c>
      <c r="B11" s="3">
        <f>SUM(B12:B83)</f>
        <v>66026</v>
      </c>
      <c r="C11" s="3">
        <f>SUM(C12:C83)</f>
        <v>32168</v>
      </c>
      <c r="D11" s="4">
        <f>C11/(B11-B30-B37-B51-B58)</f>
        <v>0.48891253134736684</v>
      </c>
      <c r="E11" s="3">
        <f>SUM(E12:E83)</f>
        <v>20775</v>
      </c>
      <c r="F11" s="4">
        <f aca="true" t="shared" si="0" ref="F11:F76">E11/C11</f>
        <v>0.645828152200945</v>
      </c>
    </row>
    <row r="12" spans="1:6" ht="12.75">
      <c r="A12" s="2" t="s">
        <v>6</v>
      </c>
      <c r="B12" s="3">
        <v>138</v>
      </c>
      <c r="C12" s="3">
        <v>95</v>
      </c>
      <c r="D12" s="4">
        <f aca="true" t="shared" si="1" ref="D12:D74">C12/B12</f>
        <v>0.6884057971014492</v>
      </c>
      <c r="E12" s="3">
        <v>68</v>
      </c>
      <c r="F12" s="4">
        <f t="shared" si="0"/>
        <v>0.7157894736842105</v>
      </c>
    </row>
    <row r="13" spans="1:6" ht="12.75">
      <c r="A13" s="2" t="s">
        <v>7</v>
      </c>
      <c r="B13" s="3">
        <v>189</v>
      </c>
      <c r="C13" s="3">
        <v>134</v>
      </c>
      <c r="D13" s="4">
        <f t="shared" si="1"/>
        <v>0.708994708994709</v>
      </c>
      <c r="E13" s="3">
        <v>75</v>
      </c>
      <c r="F13" s="4">
        <f t="shared" si="0"/>
        <v>0.5597014925373134</v>
      </c>
    </row>
    <row r="14" spans="1:6" ht="12.75">
      <c r="A14" s="2" t="s">
        <v>8</v>
      </c>
      <c r="B14" s="3">
        <v>535</v>
      </c>
      <c r="C14" s="3">
        <v>352</v>
      </c>
      <c r="D14" s="4">
        <f t="shared" si="1"/>
        <v>0.6579439252336449</v>
      </c>
      <c r="E14" s="3">
        <v>180</v>
      </c>
      <c r="F14" s="4">
        <f t="shared" si="0"/>
        <v>0.5113636363636364</v>
      </c>
    </row>
    <row r="15" spans="1:6" ht="12.75">
      <c r="A15" s="2" t="s">
        <v>9</v>
      </c>
      <c r="B15" s="3">
        <v>140</v>
      </c>
      <c r="C15" s="3">
        <v>93</v>
      </c>
      <c r="D15" s="4">
        <f t="shared" si="1"/>
        <v>0.6642857142857143</v>
      </c>
      <c r="E15" s="3">
        <v>37</v>
      </c>
      <c r="F15" s="4">
        <f t="shared" si="0"/>
        <v>0.3978494623655914</v>
      </c>
    </row>
    <row r="16" spans="1:6" ht="12.75">
      <c r="A16" s="2" t="s">
        <v>10</v>
      </c>
      <c r="B16" s="3">
        <v>3395</v>
      </c>
      <c r="C16" s="3">
        <v>1647</v>
      </c>
      <c r="D16" s="4">
        <f t="shared" si="1"/>
        <v>0.48512518409425626</v>
      </c>
      <c r="E16" s="3">
        <v>1074</v>
      </c>
      <c r="F16" s="4">
        <f t="shared" si="0"/>
        <v>0.6520947176684881</v>
      </c>
    </row>
    <row r="17" spans="1:6" ht="12.75">
      <c r="A17" s="2" t="s">
        <v>11</v>
      </c>
      <c r="B17" s="3">
        <v>148</v>
      </c>
      <c r="C17" s="3">
        <v>65</v>
      </c>
      <c r="D17" s="4">
        <f t="shared" si="1"/>
        <v>0.4391891891891892</v>
      </c>
      <c r="E17" s="3">
        <v>30</v>
      </c>
      <c r="F17" s="4">
        <f t="shared" si="0"/>
        <v>0.46153846153846156</v>
      </c>
    </row>
    <row r="18" spans="1:6" ht="12.75">
      <c r="A18" s="2" t="s">
        <v>12</v>
      </c>
      <c r="B18" s="3">
        <v>136</v>
      </c>
      <c r="C18" s="3">
        <v>84</v>
      </c>
      <c r="D18" s="4">
        <f t="shared" si="1"/>
        <v>0.6176470588235294</v>
      </c>
      <c r="E18" s="3">
        <v>43</v>
      </c>
      <c r="F18" s="4">
        <f t="shared" si="0"/>
        <v>0.5119047619047619</v>
      </c>
    </row>
    <row r="19" spans="1:6" ht="12.75">
      <c r="A19" s="2" t="s">
        <v>13</v>
      </c>
      <c r="B19" s="3">
        <v>593</v>
      </c>
      <c r="C19" s="3">
        <v>175</v>
      </c>
      <c r="D19" s="4">
        <f t="shared" si="1"/>
        <v>0.2951096121416526</v>
      </c>
      <c r="E19" s="3">
        <v>85</v>
      </c>
      <c r="F19" s="4">
        <f t="shared" si="0"/>
        <v>0.4857142857142857</v>
      </c>
    </row>
    <row r="20" spans="1:6" ht="12.75">
      <c r="A20" s="2" t="s">
        <v>14</v>
      </c>
      <c r="B20" s="3">
        <v>754</v>
      </c>
      <c r="C20" s="3">
        <v>414</v>
      </c>
      <c r="D20" s="4">
        <f t="shared" si="1"/>
        <v>0.5490716180371353</v>
      </c>
      <c r="E20" s="3">
        <v>218</v>
      </c>
      <c r="F20" s="4">
        <f t="shared" si="0"/>
        <v>0.5265700483091788</v>
      </c>
    </row>
    <row r="21" spans="1:6" ht="12.75">
      <c r="A21" s="2" t="s">
        <v>15</v>
      </c>
      <c r="B21" s="3">
        <v>553</v>
      </c>
      <c r="C21" s="3">
        <v>208</v>
      </c>
      <c r="D21" s="4">
        <f t="shared" si="1"/>
        <v>0.37613019891500904</v>
      </c>
      <c r="E21" s="3">
        <v>89</v>
      </c>
      <c r="F21" s="4">
        <f t="shared" si="0"/>
        <v>0.42788461538461536</v>
      </c>
    </row>
    <row r="22" spans="1:6" ht="12.75">
      <c r="A22" s="2" t="s">
        <v>16</v>
      </c>
      <c r="B22" s="3">
        <v>595</v>
      </c>
      <c r="C22" s="3">
        <v>228</v>
      </c>
      <c r="D22" s="4">
        <f t="shared" si="1"/>
        <v>0.3831932773109244</v>
      </c>
      <c r="E22" s="3">
        <v>142</v>
      </c>
      <c r="F22" s="4">
        <f t="shared" si="0"/>
        <v>0.6228070175438597</v>
      </c>
    </row>
    <row r="23" spans="1:6" ht="12.75">
      <c r="A23" s="2" t="s">
        <v>17</v>
      </c>
      <c r="B23" s="3">
        <v>160</v>
      </c>
      <c r="C23" s="3">
        <v>95</v>
      </c>
      <c r="D23" s="4">
        <f t="shared" si="1"/>
        <v>0.59375</v>
      </c>
      <c r="E23" s="3">
        <v>50</v>
      </c>
      <c r="F23" s="4">
        <f t="shared" si="0"/>
        <v>0.5263157894736842</v>
      </c>
    </row>
    <row r="24" spans="1:6" ht="12.75">
      <c r="A24" s="2" t="s">
        <v>18</v>
      </c>
      <c r="B24" s="3">
        <v>6035</v>
      </c>
      <c r="C24" s="3">
        <v>1992</v>
      </c>
      <c r="D24" s="4">
        <f t="shared" si="1"/>
        <v>0.3300745650372825</v>
      </c>
      <c r="E24" s="3">
        <v>1345</v>
      </c>
      <c r="F24" s="4">
        <f t="shared" si="0"/>
        <v>0.6752008032128514</v>
      </c>
    </row>
    <row r="25" spans="1:6" ht="12.75">
      <c r="A25" s="2" t="s">
        <v>19</v>
      </c>
      <c r="B25" s="3">
        <v>793</v>
      </c>
      <c r="C25" s="3">
        <v>346</v>
      </c>
      <c r="D25" s="4">
        <f t="shared" si="1"/>
        <v>0.43631778058007564</v>
      </c>
      <c r="E25" s="3">
        <v>220</v>
      </c>
      <c r="F25" s="4">
        <f t="shared" si="0"/>
        <v>0.6358381502890174</v>
      </c>
    </row>
    <row r="26" spans="1:6" ht="12.75">
      <c r="A26" s="2" t="s">
        <v>20</v>
      </c>
      <c r="B26" s="3">
        <v>178</v>
      </c>
      <c r="C26" s="3">
        <v>102</v>
      </c>
      <c r="D26" s="4">
        <f t="shared" si="1"/>
        <v>0.5730337078651685</v>
      </c>
      <c r="E26" s="3">
        <v>44</v>
      </c>
      <c r="F26" s="4">
        <f t="shared" si="0"/>
        <v>0.43137254901960786</v>
      </c>
    </row>
    <row r="27" spans="1:7" ht="12.75">
      <c r="A27" s="2" t="s">
        <v>21</v>
      </c>
      <c r="B27" s="3">
        <v>405</v>
      </c>
      <c r="C27" s="3">
        <v>223</v>
      </c>
      <c r="D27" s="4">
        <f t="shared" si="1"/>
        <v>0.5506172839506173</v>
      </c>
      <c r="E27" s="16" t="s">
        <v>89</v>
      </c>
      <c r="F27" s="8" t="s">
        <v>89</v>
      </c>
      <c r="G27" t="s">
        <v>90</v>
      </c>
    </row>
    <row r="28" spans="1:6" ht="12.75">
      <c r="A28" s="2" t="s">
        <v>22</v>
      </c>
      <c r="B28" s="3">
        <v>442</v>
      </c>
      <c r="C28" s="3">
        <v>235</v>
      </c>
      <c r="D28" s="4">
        <f t="shared" si="1"/>
        <v>0.5316742081447964</v>
      </c>
      <c r="E28" s="3">
        <v>111</v>
      </c>
      <c r="F28" s="4">
        <f t="shared" si="0"/>
        <v>0.4723404255319149</v>
      </c>
    </row>
    <row r="29" spans="1:6" ht="12.75">
      <c r="A29" s="2" t="s">
        <v>23</v>
      </c>
      <c r="B29" s="3">
        <v>1179</v>
      </c>
      <c r="C29" s="3">
        <v>622</v>
      </c>
      <c r="D29" s="4">
        <f t="shared" si="1"/>
        <v>0.527565733672604</v>
      </c>
      <c r="E29" s="3">
        <v>350</v>
      </c>
      <c r="F29" s="4">
        <f t="shared" si="0"/>
        <v>0.5627009646302251</v>
      </c>
    </row>
    <row r="30" spans="1:6" ht="25.5">
      <c r="A30" s="2" t="s">
        <v>24</v>
      </c>
      <c r="B30" s="3">
        <v>24</v>
      </c>
      <c r="C30" s="8" t="s">
        <v>83</v>
      </c>
      <c r="D30" s="8" t="s">
        <v>83</v>
      </c>
      <c r="E30" s="8" t="s">
        <v>83</v>
      </c>
      <c r="F30" s="8" t="s">
        <v>83</v>
      </c>
    </row>
    <row r="31" spans="1:6" ht="12.75">
      <c r="A31" s="2" t="s">
        <v>25</v>
      </c>
      <c r="B31" s="3">
        <v>1057</v>
      </c>
      <c r="C31" s="3">
        <v>510</v>
      </c>
      <c r="D31" s="4">
        <f t="shared" si="1"/>
        <v>0.4824976348155156</v>
      </c>
      <c r="E31" s="3">
        <v>319</v>
      </c>
      <c r="F31" s="4">
        <f t="shared" si="0"/>
        <v>0.6254901960784314</v>
      </c>
    </row>
    <row r="32" spans="1:6" ht="12.75">
      <c r="A32" s="2" t="s">
        <v>26</v>
      </c>
      <c r="B32" s="3">
        <v>111</v>
      </c>
      <c r="C32" s="3">
        <v>64</v>
      </c>
      <c r="D32" s="4">
        <f t="shared" si="1"/>
        <v>0.5765765765765766</v>
      </c>
      <c r="E32" s="3">
        <v>44</v>
      </c>
      <c r="F32" s="4">
        <f t="shared" si="0"/>
        <v>0.6875</v>
      </c>
    </row>
    <row r="33" spans="1:6" ht="12.75">
      <c r="A33" s="2" t="s">
        <v>27</v>
      </c>
      <c r="B33" s="3">
        <v>507</v>
      </c>
      <c r="C33" s="3">
        <v>221</v>
      </c>
      <c r="D33" s="4">
        <f t="shared" si="1"/>
        <v>0.4358974358974359</v>
      </c>
      <c r="E33" s="3">
        <v>124</v>
      </c>
      <c r="F33" s="4">
        <f t="shared" si="0"/>
        <v>0.5610859728506787</v>
      </c>
    </row>
    <row r="34" spans="1:6" ht="12.75">
      <c r="A34" s="2" t="s">
        <v>28</v>
      </c>
      <c r="B34" s="3">
        <v>413</v>
      </c>
      <c r="C34" s="3">
        <v>189</v>
      </c>
      <c r="D34" s="4">
        <f t="shared" si="1"/>
        <v>0.4576271186440678</v>
      </c>
      <c r="E34" s="3">
        <v>123</v>
      </c>
      <c r="F34" s="4">
        <f t="shared" si="0"/>
        <v>0.6507936507936508</v>
      </c>
    </row>
    <row r="35" spans="1:6" ht="12.75">
      <c r="A35" s="2" t="s">
        <v>29</v>
      </c>
      <c r="B35" s="3">
        <v>208</v>
      </c>
      <c r="C35" s="3">
        <v>95</v>
      </c>
      <c r="D35" s="4">
        <f t="shared" si="1"/>
        <v>0.4567307692307692</v>
      </c>
      <c r="E35" s="3">
        <v>62</v>
      </c>
      <c r="F35" s="4">
        <f t="shared" si="0"/>
        <v>0.6526315789473685</v>
      </c>
    </row>
    <row r="36" spans="1:6" ht="12.75">
      <c r="A36" s="2" t="s">
        <v>30</v>
      </c>
      <c r="B36" s="3">
        <v>263</v>
      </c>
      <c r="C36" s="3">
        <v>104</v>
      </c>
      <c r="D36" s="4">
        <f t="shared" si="1"/>
        <v>0.39543726235741444</v>
      </c>
      <c r="E36" s="3">
        <v>68</v>
      </c>
      <c r="F36" s="4">
        <f t="shared" si="0"/>
        <v>0.6538461538461539</v>
      </c>
    </row>
    <row r="37" spans="1:6" ht="25.5">
      <c r="A37" s="2" t="s">
        <v>31</v>
      </c>
      <c r="B37" s="3">
        <v>35</v>
      </c>
      <c r="C37" s="8" t="s">
        <v>83</v>
      </c>
      <c r="D37" s="8" t="s">
        <v>83</v>
      </c>
      <c r="E37" s="8" t="s">
        <v>83</v>
      </c>
      <c r="F37" s="8" t="s">
        <v>83</v>
      </c>
    </row>
    <row r="38" spans="1:6" ht="12.75">
      <c r="A38" s="2" t="s">
        <v>32</v>
      </c>
      <c r="B38" s="3">
        <v>244</v>
      </c>
      <c r="C38" s="3">
        <v>134</v>
      </c>
      <c r="D38" s="4">
        <f t="shared" si="1"/>
        <v>0.5491803278688525</v>
      </c>
      <c r="E38" s="3">
        <v>96</v>
      </c>
      <c r="F38" s="4">
        <f t="shared" si="0"/>
        <v>0.7164179104477612</v>
      </c>
    </row>
    <row r="39" spans="1:6" ht="12.75">
      <c r="A39" s="2" t="s">
        <v>33</v>
      </c>
      <c r="B39" s="3">
        <v>883</v>
      </c>
      <c r="C39" s="3">
        <v>361</v>
      </c>
      <c r="D39" s="4">
        <f t="shared" si="1"/>
        <v>0.4088335220838052</v>
      </c>
      <c r="E39" s="3">
        <v>209</v>
      </c>
      <c r="F39" s="4">
        <f t="shared" si="0"/>
        <v>0.5789473684210527</v>
      </c>
    </row>
    <row r="40" spans="1:6" ht="12.75">
      <c r="A40" s="2" t="s">
        <v>34</v>
      </c>
      <c r="B40" s="3">
        <v>297</v>
      </c>
      <c r="C40" s="3">
        <v>183</v>
      </c>
      <c r="D40" s="4">
        <f t="shared" si="1"/>
        <v>0.6161616161616161</v>
      </c>
      <c r="E40" s="3">
        <v>107</v>
      </c>
      <c r="F40" s="4">
        <f t="shared" si="0"/>
        <v>0.5846994535519126</v>
      </c>
    </row>
    <row r="41" spans="1:6" ht="12.75">
      <c r="A41" s="2" t="s">
        <v>35</v>
      </c>
      <c r="B41" s="3">
        <v>1889</v>
      </c>
      <c r="C41" s="3">
        <v>1068</v>
      </c>
      <c r="D41" s="4">
        <f t="shared" si="1"/>
        <v>0.5653785071466384</v>
      </c>
      <c r="E41" s="3">
        <v>750</v>
      </c>
      <c r="F41" s="4">
        <f t="shared" si="0"/>
        <v>0.702247191011236</v>
      </c>
    </row>
    <row r="42" spans="1:6" ht="12.75">
      <c r="A42" s="2" t="s">
        <v>36</v>
      </c>
      <c r="B42" s="3">
        <v>187</v>
      </c>
      <c r="C42" s="3">
        <v>77</v>
      </c>
      <c r="D42" s="4">
        <f t="shared" si="1"/>
        <v>0.4117647058823529</v>
      </c>
      <c r="E42" s="3">
        <v>48</v>
      </c>
      <c r="F42" s="4">
        <f t="shared" si="0"/>
        <v>0.6233766233766234</v>
      </c>
    </row>
    <row r="43" spans="1:6" ht="12.75">
      <c r="A43" s="2" t="s">
        <v>37</v>
      </c>
      <c r="B43" s="3">
        <v>1204</v>
      </c>
      <c r="C43" s="3">
        <v>585</v>
      </c>
      <c r="D43" s="4">
        <f t="shared" si="1"/>
        <v>0.48588039867109634</v>
      </c>
      <c r="E43" s="3">
        <v>306</v>
      </c>
      <c r="F43" s="4">
        <f t="shared" si="0"/>
        <v>0.5230769230769231</v>
      </c>
    </row>
    <row r="44" spans="1:6" ht="12.75">
      <c r="A44" s="2" t="s">
        <v>38</v>
      </c>
      <c r="B44" s="3">
        <v>215</v>
      </c>
      <c r="C44" s="3">
        <v>103</v>
      </c>
      <c r="D44" s="4">
        <f t="shared" si="1"/>
        <v>0.4790697674418605</v>
      </c>
      <c r="E44" s="3">
        <v>60</v>
      </c>
      <c r="F44" s="4">
        <f t="shared" si="0"/>
        <v>0.5825242718446602</v>
      </c>
    </row>
    <row r="45" spans="1:6" ht="12.75">
      <c r="A45" s="2" t="s">
        <v>39</v>
      </c>
      <c r="B45" s="3">
        <v>199</v>
      </c>
      <c r="C45" s="3">
        <v>125</v>
      </c>
      <c r="D45" s="4">
        <f t="shared" si="1"/>
        <v>0.628140703517588</v>
      </c>
      <c r="E45" s="3">
        <v>69</v>
      </c>
      <c r="F45" s="4">
        <f t="shared" si="0"/>
        <v>0.552</v>
      </c>
    </row>
    <row r="46" spans="1:6" ht="12.75">
      <c r="A46" s="2" t="s">
        <v>40</v>
      </c>
      <c r="B46" s="3">
        <v>254</v>
      </c>
      <c r="C46" s="3">
        <v>145</v>
      </c>
      <c r="D46" s="4">
        <f t="shared" si="1"/>
        <v>0.5708661417322834</v>
      </c>
      <c r="E46" s="3">
        <v>80</v>
      </c>
      <c r="F46" s="4">
        <f t="shared" si="0"/>
        <v>0.5517241379310345</v>
      </c>
    </row>
    <row r="47" spans="1:6" ht="12.75">
      <c r="A47" s="2" t="s">
        <v>41</v>
      </c>
      <c r="B47" s="3">
        <v>811</v>
      </c>
      <c r="C47" s="3">
        <v>390</v>
      </c>
      <c r="D47" s="4">
        <f t="shared" si="1"/>
        <v>0.4808877928483354</v>
      </c>
      <c r="E47" s="3">
        <v>244</v>
      </c>
      <c r="F47" s="4">
        <f t="shared" si="0"/>
        <v>0.6256410256410256</v>
      </c>
    </row>
    <row r="48" spans="1:6" ht="12.75">
      <c r="A48" s="2" t="s">
        <v>42</v>
      </c>
      <c r="B48" s="3">
        <v>1581</v>
      </c>
      <c r="C48" s="3">
        <v>774</v>
      </c>
      <c r="D48" s="4">
        <f t="shared" si="1"/>
        <v>0.48956356736242884</v>
      </c>
      <c r="E48" s="3">
        <v>417</v>
      </c>
      <c r="F48" s="4">
        <f t="shared" si="0"/>
        <v>0.5387596899224806</v>
      </c>
    </row>
    <row r="49" spans="1:6" ht="12.75">
      <c r="A49" s="2" t="s">
        <v>43</v>
      </c>
      <c r="B49" s="3">
        <v>424</v>
      </c>
      <c r="C49" s="3">
        <v>253</v>
      </c>
      <c r="D49" s="4">
        <f t="shared" si="1"/>
        <v>0.5966981132075472</v>
      </c>
      <c r="E49" s="3">
        <v>155</v>
      </c>
      <c r="F49" s="4">
        <f t="shared" si="0"/>
        <v>0.6126482213438735</v>
      </c>
    </row>
    <row r="50" spans="1:6" ht="12.75">
      <c r="A50" s="2" t="s">
        <v>44</v>
      </c>
      <c r="B50" s="3">
        <v>132</v>
      </c>
      <c r="C50" s="3">
        <v>58</v>
      </c>
      <c r="D50" s="4">
        <f t="shared" si="1"/>
        <v>0.4393939393939394</v>
      </c>
      <c r="E50" s="3">
        <v>27</v>
      </c>
      <c r="F50" s="4">
        <f t="shared" si="0"/>
        <v>0.46551724137931033</v>
      </c>
    </row>
    <row r="51" spans="1:6" ht="25.5">
      <c r="A51" s="2" t="s">
        <v>45</v>
      </c>
      <c r="B51" s="3">
        <v>90</v>
      </c>
      <c r="C51" s="8" t="s">
        <v>83</v>
      </c>
      <c r="D51" s="8" t="s">
        <v>83</v>
      </c>
      <c r="E51" s="8" t="s">
        <v>83</v>
      </c>
      <c r="F51" s="8" t="s">
        <v>83</v>
      </c>
    </row>
    <row r="52" spans="1:6" ht="12.75">
      <c r="A52" s="2" t="s">
        <v>46</v>
      </c>
      <c r="B52" s="3">
        <v>13753</v>
      </c>
      <c r="C52" s="3">
        <v>8897</v>
      </c>
      <c r="D52" s="4">
        <f t="shared" si="1"/>
        <v>0.6469134007125718</v>
      </c>
      <c r="E52" s="3">
        <v>6866</v>
      </c>
      <c r="F52" s="4">
        <f t="shared" si="0"/>
        <v>0.7717208047656513</v>
      </c>
    </row>
    <row r="53" spans="1:6" ht="12.75">
      <c r="A53" s="2" t="s">
        <v>47</v>
      </c>
      <c r="B53" s="3">
        <v>604</v>
      </c>
      <c r="C53" s="3">
        <v>297</v>
      </c>
      <c r="D53" s="4">
        <f t="shared" si="1"/>
        <v>0.4917218543046358</v>
      </c>
      <c r="E53" s="3">
        <v>168</v>
      </c>
      <c r="F53" s="4">
        <f t="shared" si="0"/>
        <v>0.5656565656565656</v>
      </c>
    </row>
    <row r="54" spans="1:6" ht="12.75">
      <c r="A54" s="2" t="s">
        <v>48</v>
      </c>
      <c r="B54" s="3">
        <v>335</v>
      </c>
      <c r="C54" s="3">
        <v>152</v>
      </c>
      <c r="D54" s="4">
        <f t="shared" si="1"/>
        <v>0.4537313432835821</v>
      </c>
      <c r="E54" s="3">
        <v>90</v>
      </c>
      <c r="F54" s="4">
        <f t="shared" si="0"/>
        <v>0.5921052631578947</v>
      </c>
    </row>
    <row r="55" spans="1:6" ht="12.75">
      <c r="A55" s="2" t="s">
        <v>49</v>
      </c>
      <c r="B55" s="3">
        <v>310</v>
      </c>
      <c r="C55" s="3">
        <v>188</v>
      </c>
      <c r="D55" s="4">
        <f t="shared" si="1"/>
        <v>0.6064516129032258</v>
      </c>
      <c r="E55" s="3">
        <v>113</v>
      </c>
      <c r="F55" s="4">
        <f t="shared" si="0"/>
        <v>0.601063829787234</v>
      </c>
    </row>
    <row r="56" spans="1:6" ht="12.75">
      <c r="A56" s="2" t="s">
        <v>50</v>
      </c>
      <c r="B56" s="3">
        <v>2190</v>
      </c>
      <c r="C56" s="3">
        <v>819</v>
      </c>
      <c r="D56" s="4">
        <f t="shared" si="1"/>
        <v>0.37397260273972605</v>
      </c>
      <c r="E56" s="3">
        <v>487</v>
      </c>
      <c r="F56" s="4">
        <f t="shared" si="0"/>
        <v>0.5946275946275946</v>
      </c>
    </row>
    <row r="57" spans="1:6" ht="12.75">
      <c r="A57" s="2" t="s">
        <v>51</v>
      </c>
      <c r="B57" s="3">
        <v>776</v>
      </c>
      <c r="C57" s="3">
        <v>180</v>
      </c>
      <c r="D57" s="4">
        <f t="shared" si="1"/>
        <v>0.23195876288659795</v>
      </c>
      <c r="E57" s="3">
        <v>88</v>
      </c>
      <c r="F57" s="4">
        <f t="shared" si="0"/>
        <v>0.4888888888888889</v>
      </c>
    </row>
    <row r="58" spans="1:6" ht="25.5">
      <c r="A58" s="2" t="s">
        <v>52</v>
      </c>
      <c r="B58" s="3">
        <v>82</v>
      </c>
      <c r="C58" s="8" t="s">
        <v>83</v>
      </c>
      <c r="D58" s="8" t="s">
        <v>83</v>
      </c>
      <c r="E58" s="8" t="s">
        <v>83</v>
      </c>
      <c r="F58" s="8" t="s">
        <v>83</v>
      </c>
    </row>
    <row r="59" spans="1:6" ht="12.75">
      <c r="A59" s="2" t="s">
        <v>53</v>
      </c>
      <c r="B59" s="3">
        <v>415</v>
      </c>
      <c r="C59" s="3">
        <v>155</v>
      </c>
      <c r="D59" s="4">
        <f t="shared" si="1"/>
        <v>0.37349397590361444</v>
      </c>
      <c r="E59" s="3">
        <v>77</v>
      </c>
      <c r="F59" s="4">
        <f t="shared" si="0"/>
        <v>0.4967741935483871</v>
      </c>
    </row>
    <row r="60" spans="1:6" ht="12.75">
      <c r="A60" s="2" t="s">
        <v>54</v>
      </c>
      <c r="B60" s="3">
        <v>404</v>
      </c>
      <c r="C60" s="3">
        <v>219</v>
      </c>
      <c r="D60" s="4">
        <f t="shared" si="1"/>
        <v>0.5420792079207921</v>
      </c>
      <c r="E60" s="3">
        <v>111</v>
      </c>
      <c r="F60" s="4">
        <f t="shared" si="0"/>
        <v>0.5068493150684932</v>
      </c>
    </row>
    <row r="61" spans="1:6" ht="12.75">
      <c r="A61" s="2" t="s">
        <v>55</v>
      </c>
      <c r="B61" s="3">
        <v>694</v>
      </c>
      <c r="C61" s="3">
        <v>346</v>
      </c>
      <c r="D61" s="4">
        <f t="shared" si="1"/>
        <v>0.49855907780979825</v>
      </c>
      <c r="E61" s="3">
        <v>192</v>
      </c>
      <c r="F61" s="4">
        <f t="shared" si="0"/>
        <v>0.5549132947976878</v>
      </c>
    </row>
    <row r="62" spans="1:6" ht="12.75">
      <c r="A62" s="2" t="s">
        <v>56</v>
      </c>
      <c r="B62" s="3">
        <v>111</v>
      </c>
      <c r="C62" s="3">
        <v>75</v>
      </c>
      <c r="D62" s="4">
        <f t="shared" si="1"/>
        <v>0.6756756756756757</v>
      </c>
      <c r="E62" s="3">
        <v>30</v>
      </c>
      <c r="F62" s="4">
        <f t="shared" si="0"/>
        <v>0.4</v>
      </c>
    </row>
    <row r="63" spans="1:6" ht="12.75">
      <c r="A63" s="2" t="s">
        <v>57</v>
      </c>
      <c r="B63" s="3">
        <v>2334</v>
      </c>
      <c r="C63" s="3">
        <v>1336</v>
      </c>
      <c r="D63" s="4">
        <f t="shared" si="1"/>
        <v>0.572407883461868</v>
      </c>
      <c r="E63" s="3">
        <v>999</v>
      </c>
      <c r="F63" s="4">
        <f t="shared" si="0"/>
        <v>0.7477544910179641</v>
      </c>
    </row>
    <row r="64" spans="1:6" ht="12.75">
      <c r="A64" s="2" t="s">
        <v>58</v>
      </c>
      <c r="B64" s="3">
        <v>164</v>
      </c>
      <c r="C64" s="3">
        <v>96</v>
      </c>
      <c r="D64" s="4">
        <f t="shared" si="1"/>
        <v>0.5853658536585366</v>
      </c>
      <c r="E64" s="3">
        <v>38</v>
      </c>
      <c r="F64" s="4">
        <f t="shared" si="0"/>
        <v>0.3958333333333333</v>
      </c>
    </row>
    <row r="65" spans="1:6" ht="12.75">
      <c r="A65" s="2" t="s">
        <v>59</v>
      </c>
      <c r="B65" s="3">
        <v>1850</v>
      </c>
      <c r="C65" s="3">
        <v>1049</v>
      </c>
      <c r="D65" s="4">
        <f t="shared" si="1"/>
        <v>0.567027027027027</v>
      </c>
      <c r="E65" s="3">
        <v>736</v>
      </c>
      <c r="F65" s="4">
        <f t="shared" si="0"/>
        <v>0.7016205910390848</v>
      </c>
    </row>
    <row r="66" spans="1:6" ht="12.75">
      <c r="A66" s="2" t="s">
        <v>60</v>
      </c>
      <c r="B66" s="3">
        <v>132</v>
      </c>
      <c r="C66" s="3">
        <v>92</v>
      </c>
      <c r="D66" s="4">
        <f t="shared" si="1"/>
        <v>0.696969696969697</v>
      </c>
      <c r="E66" s="3">
        <v>44</v>
      </c>
      <c r="F66" s="4">
        <f t="shared" si="0"/>
        <v>0.4782608695652174</v>
      </c>
    </row>
    <row r="67" spans="1:6" ht="12.75">
      <c r="A67" s="2" t="s">
        <v>61</v>
      </c>
      <c r="B67" s="3">
        <v>723</v>
      </c>
      <c r="C67" s="3">
        <v>354</v>
      </c>
      <c r="D67" s="4">
        <f t="shared" si="1"/>
        <v>0.4896265560165975</v>
      </c>
      <c r="E67" s="3">
        <v>208</v>
      </c>
      <c r="F67" s="4">
        <f t="shared" si="0"/>
        <v>0.5875706214689266</v>
      </c>
    </row>
    <row r="68" spans="1:6" ht="12.75">
      <c r="A68" s="2" t="s">
        <v>62</v>
      </c>
      <c r="B68" s="3">
        <v>172</v>
      </c>
      <c r="C68" s="3">
        <v>137</v>
      </c>
      <c r="D68" s="4">
        <f t="shared" si="1"/>
        <v>0.7965116279069767</v>
      </c>
      <c r="E68" s="3">
        <v>91</v>
      </c>
      <c r="F68" s="4">
        <f t="shared" si="0"/>
        <v>0.6642335766423357</v>
      </c>
    </row>
    <row r="69" spans="1:6" ht="12.75">
      <c r="A69" s="2" t="s">
        <v>63</v>
      </c>
      <c r="B69" s="3">
        <v>429</v>
      </c>
      <c r="C69" s="3">
        <v>224</v>
      </c>
      <c r="D69" s="4">
        <f t="shared" si="1"/>
        <v>0.5221445221445221</v>
      </c>
      <c r="E69" s="3">
        <v>136</v>
      </c>
      <c r="F69" s="4">
        <f t="shared" si="0"/>
        <v>0.6071428571428571</v>
      </c>
    </row>
    <row r="70" spans="1:6" ht="12.75">
      <c r="A70" s="2" t="s">
        <v>64</v>
      </c>
      <c r="B70" s="3">
        <v>1264</v>
      </c>
      <c r="C70" s="3">
        <v>609</v>
      </c>
      <c r="D70" s="4">
        <f t="shared" si="1"/>
        <v>0.48180379746835444</v>
      </c>
      <c r="E70" s="3">
        <v>339</v>
      </c>
      <c r="F70" s="4">
        <f t="shared" si="0"/>
        <v>0.5566502463054187</v>
      </c>
    </row>
    <row r="71" spans="1:6" ht="12.75">
      <c r="A71" s="2" t="s">
        <v>65</v>
      </c>
      <c r="B71" s="3">
        <v>981</v>
      </c>
      <c r="C71" s="3">
        <v>293</v>
      </c>
      <c r="D71" s="4">
        <f t="shared" si="1"/>
        <v>0.29867482161060144</v>
      </c>
      <c r="E71" s="3">
        <v>131</v>
      </c>
      <c r="F71" s="4">
        <f t="shared" si="0"/>
        <v>0.447098976109215</v>
      </c>
    </row>
    <row r="72" spans="1:6" ht="12.75">
      <c r="A72" s="2" t="s">
        <v>66</v>
      </c>
      <c r="B72" s="3">
        <v>206</v>
      </c>
      <c r="C72" s="3">
        <v>98</v>
      </c>
      <c r="D72" s="4">
        <f t="shared" si="1"/>
        <v>0.47572815533980584</v>
      </c>
      <c r="E72" s="3">
        <v>50</v>
      </c>
      <c r="F72" s="4">
        <f t="shared" si="0"/>
        <v>0.5102040816326531</v>
      </c>
    </row>
    <row r="73" spans="1:6" ht="12.75">
      <c r="A73" s="2" t="s">
        <v>67</v>
      </c>
      <c r="B73" s="3">
        <v>399</v>
      </c>
      <c r="C73" s="3">
        <v>187</v>
      </c>
      <c r="D73" s="4">
        <f t="shared" si="1"/>
        <v>0.46867167919799496</v>
      </c>
      <c r="E73" s="3">
        <v>113</v>
      </c>
      <c r="F73" s="4">
        <f t="shared" si="0"/>
        <v>0.6042780748663101</v>
      </c>
    </row>
    <row r="74" spans="1:6" ht="12.75">
      <c r="A74" s="2" t="s">
        <v>68</v>
      </c>
      <c r="B74" s="3">
        <v>455</v>
      </c>
      <c r="C74" s="3">
        <v>184</v>
      </c>
      <c r="D74" s="4">
        <f t="shared" si="1"/>
        <v>0.4043956043956044</v>
      </c>
      <c r="E74" s="3">
        <v>100</v>
      </c>
      <c r="F74" s="4">
        <f t="shared" si="0"/>
        <v>0.5434782608695652</v>
      </c>
    </row>
    <row r="75" spans="1:6" ht="12.75">
      <c r="A75" s="2" t="s">
        <v>69</v>
      </c>
      <c r="B75" s="3">
        <v>187</v>
      </c>
      <c r="C75" s="3">
        <v>125</v>
      </c>
      <c r="D75" s="4">
        <f aca="true" t="shared" si="2" ref="D75:D83">C75/B75</f>
        <v>0.6684491978609626</v>
      </c>
      <c r="E75" s="3">
        <v>81</v>
      </c>
      <c r="F75" s="4">
        <f>E75/C75</f>
        <v>0.648</v>
      </c>
    </row>
    <row r="76" spans="1:6" ht="12.75">
      <c r="A76" s="2" t="s">
        <v>70</v>
      </c>
      <c r="B76" s="3">
        <v>1051</v>
      </c>
      <c r="C76" s="3">
        <v>513</v>
      </c>
      <c r="D76" s="4">
        <f t="shared" si="2"/>
        <v>0.48810656517602286</v>
      </c>
      <c r="E76" s="3">
        <v>291</v>
      </c>
      <c r="F76" s="4">
        <f t="shared" si="0"/>
        <v>0.5672514619883041</v>
      </c>
    </row>
    <row r="77" spans="1:6" ht="12.75">
      <c r="A77" s="2" t="s">
        <v>71</v>
      </c>
      <c r="B77" s="3">
        <v>144</v>
      </c>
      <c r="C77" s="3">
        <v>94</v>
      </c>
      <c r="D77" s="4">
        <f t="shared" si="2"/>
        <v>0.6527777777777778</v>
      </c>
      <c r="E77" s="3">
        <v>35</v>
      </c>
      <c r="F77" s="4">
        <f aca="true" t="shared" si="3" ref="F77:F83">E77/C77</f>
        <v>0.3723404255319149</v>
      </c>
    </row>
    <row r="78" spans="1:6" ht="12.75">
      <c r="A78" s="2" t="s">
        <v>72</v>
      </c>
      <c r="B78" s="3">
        <v>1305</v>
      </c>
      <c r="C78" s="3">
        <v>371</v>
      </c>
      <c r="D78" s="4">
        <f t="shared" si="2"/>
        <v>0.2842911877394636</v>
      </c>
      <c r="E78" s="3">
        <v>222</v>
      </c>
      <c r="F78" s="4">
        <f t="shared" si="3"/>
        <v>0.5983827493261455</v>
      </c>
    </row>
    <row r="79" spans="1:6" ht="12.75">
      <c r="A79" s="2" t="s">
        <v>73</v>
      </c>
      <c r="B79" s="3">
        <v>3767</v>
      </c>
      <c r="C79" s="3">
        <v>924</v>
      </c>
      <c r="D79" s="4">
        <f t="shared" si="2"/>
        <v>0.24528802760817628</v>
      </c>
      <c r="E79" s="3">
        <v>533</v>
      </c>
      <c r="F79" s="4">
        <f t="shared" si="3"/>
        <v>0.5768398268398268</v>
      </c>
    </row>
    <row r="80" spans="1:6" ht="12.75">
      <c r="A80" s="2" t="s">
        <v>74</v>
      </c>
      <c r="B80" s="3">
        <v>510</v>
      </c>
      <c r="C80" s="3">
        <v>257</v>
      </c>
      <c r="D80" s="4">
        <f t="shared" si="2"/>
        <v>0.503921568627451</v>
      </c>
      <c r="E80" s="3">
        <v>159</v>
      </c>
      <c r="F80" s="4">
        <f t="shared" si="3"/>
        <v>0.6186770428015564</v>
      </c>
    </row>
    <row r="81" spans="1:6" ht="12.75">
      <c r="A81" s="2" t="s">
        <v>75</v>
      </c>
      <c r="B81" s="3">
        <v>222</v>
      </c>
      <c r="C81" s="3">
        <v>117</v>
      </c>
      <c r="D81" s="4">
        <f t="shared" si="2"/>
        <v>0.527027027027027</v>
      </c>
      <c r="E81" s="3">
        <v>50</v>
      </c>
      <c r="F81" s="4">
        <f t="shared" si="3"/>
        <v>0.42735042735042733</v>
      </c>
    </row>
    <row r="82" spans="1:6" ht="12.75">
      <c r="A82" s="2" t="s">
        <v>76</v>
      </c>
      <c r="B82" s="3">
        <v>1863</v>
      </c>
      <c r="C82" s="3">
        <v>779</v>
      </c>
      <c r="D82" s="4">
        <f t="shared" si="2"/>
        <v>0.41814278046162107</v>
      </c>
      <c r="E82" s="3">
        <v>483</v>
      </c>
      <c r="F82" s="4">
        <f t="shared" si="3"/>
        <v>0.62002567394095</v>
      </c>
    </row>
    <row r="83" spans="1:6" ht="12.75">
      <c r="A83" s="2" t="s">
        <v>77</v>
      </c>
      <c r="B83" s="3">
        <v>798</v>
      </c>
      <c r="C83" s="3">
        <v>452</v>
      </c>
      <c r="D83" s="4">
        <f t="shared" si="2"/>
        <v>0.5664160401002506</v>
      </c>
      <c r="E83" s="3">
        <v>245</v>
      </c>
      <c r="F83" s="4">
        <f t="shared" si="3"/>
        <v>0.5420353982300885</v>
      </c>
    </row>
    <row r="86" ht="12.75">
      <c r="A86" t="s">
        <v>80</v>
      </c>
    </row>
    <row r="87" ht="12.75">
      <c r="A87" s="7" t="s">
        <v>81</v>
      </c>
    </row>
    <row r="88" ht="12.75">
      <c r="A88" t="s">
        <v>82</v>
      </c>
    </row>
  </sheetData>
  <sheetProtection/>
  <hyperlinks>
    <hyperlink ref="A87" r:id="rId1" display="richard.miller@dhs.wisconsin.gov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4.57421875" style="0" customWidth="1"/>
    <col min="2" max="2" width="14.57421875" style="10" customWidth="1"/>
    <col min="3" max="3" width="14.8515625" style="0" customWidth="1"/>
    <col min="4" max="4" width="13.7109375" style="0" customWidth="1"/>
    <col min="5" max="5" width="15.28125" style="10" customWidth="1"/>
    <col min="6" max="6" width="15.140625" style="0" customWidth="1"/>
    <col min="7" max="7" width="20.140625" style="0" customWidth="1"/>
  </cols>
  <sheetData>
    <row r="1" ht="12.75">
      <c r="A1" s="5" t="s">
        <v>4</v>
      </c>
    </row>
    <row r="2" ht="12.75">
      <c r="A2" t="s">
        <v>93</v>
      </c>
    </row>
    <row r="4" ht="12.75">
      <c r="A4" t="s">
        <v>100</v>
      </c>
    </row>
    <row r="5" ht="12.75">
      <c r="A5" s="12" t="s">
        <v>94</v>
      </c>
    </row>
    <row r="6" ht="12.75">
      <c r="A6" s="13" t="s">
        <v>86</v>
      </c>
    </row>
    <row r="7" spans="1:2" ht="12.75">
      <c r="A7" s="13" t="s">
        <v>85</v>
      </c>
      <c r="B7" s="11"/>
    </row>
    <row r="8" spans="1:2" ht="12.75">
      <c r="A8" s="1"/>
      <c r="B8" s="11"/>
    </row>
    <row r="10" spans="2:10" ht="25.5">
      <c r="B10" s="6" t="s">
        <v>5</v>
      </c>
      <c r="C10" s="6" t="s">
        <v>0</v>
      </c>
      <c r="D10" s="6" t="s">
        <v>2</v>
      </c>
      <c r="E10" s="6" t="s">
        <v>3</v>
      </c>
      <c r="F10" s="9" t="s">
        <v>78</v>
      </c>
      <c r="G10" s="8"/>
      <c r="H10" s="8"/>
      <c r="I10" s="8"/>
      <c r="J10" s="8"/>
    </row>
    <row r="11" spans="1:6" ht="12.75">
      <c r="A11" t="s">
        <v>1</v>
      </c>
      <c r="B11" s="3">
        <f>SUM(B12:B83)</f>
        <v>66614</v>
      </c>
      <c r="C11" s="3">
        <f>SUM(C12:C83)</f>
        <v>32167</v>
      </c>
      <c r="D11" s="4">
        <f>C11/(B11-B30-B32-B37-B51-B58-B62)</f>
        <v>0.4861119506740011</v>
      </c>
      <c r="E11" s="3">
        <f>SUM(E12:E83)</f>
        <v>20621</v>
      </c>
      <c r="F11" s="4">
        <f aca="true" t="shared" si="0" ref="F11:F75">E11/C11</f>
        <v>0.641060714396742</v>
      </c>
    </row>
    <row r="12" spans="1:6" ht="12.75">
      <c r="A12" s="2" t="s">
        <v>6</v>
      </c>
      <c r="B12" s="3">
        <v>111</v>
      </c>
      <c r="C12" s="3">
        <v>69</v>
      </c>
      <c r="D12" s="4">
        <f aca="true" t="shared" si="1" ref="D12:D74">C12/B12</f>
        <v>0.6216216216216216</v>
      </c>
      <c r="E12" s="3">
        <v>39</v>
      </c>
      <c r="F12" s="4">
        <f t="shared" si="0"/>
        <v>0.5652173913043478</v>
      </c>
    </row>
    <row r="13" spans="1:6" ht="12.75">
      <c r="A13" s="2" t="s">
        <v>7</v>
      </c>
      <c r="B13" s="3">
        <v>162</v>
      </c>
      <c r="C13" s="3">
        <v>124</v>
      </c>
      <c r="D13" s="4">
        <f t="shared" si="1"/>
        <v>0.7654320987654321</v>
      </c>
      <c r="E13" s="3">
        <v>54</v>
      </c>
      <c r="F13" s="4">
        <f t="shared" si="0"/>
        <v>0.43548387096774194</v>
      </c>
    </row>
    <row r="14" spans="1:6" ht="12.75">
      <c r="A14" s="2" t="s">
        <v>8</v>
      </c>
      <c r="B14" s="3">
        <v>515</v>
      </c>
      <c r="C14" s="3">
        <v>322</v>
      </c>
      <c r="D14" s="4">
        <f t="shared" si="1"/>
        <v>0.625242718446602</v>
      </c>
      <c r="E14" s="3">
        <v>163</v>
      </c>
      <c r="F14" s="4">
        <f t="shared" si="0"/>
        <v>0.5062111801242236</v>
      </c>
    </row>
    <row r="15" spans="1:6" ht="12.75">
      <c r="A15" s="2" t="s">
        <v>9</v>
      </c>
      <c r="B15" s="3">
        <v>128</v>
      </c>
      <c r="C15" s="3">
        <v>89</v>
      </c>
      <c r="D15" s="4">
        <f t="shared" si="1"/>
        <v>0.6953125</v>
      </c>
      <c r="E15" s="3">
        <v>29</v>
      </c>
      <c r="F15" s="4">
        <f t="shared" si="0"/>
        <v>0.3258426966292135</v>
      </c>
    </row>
    <row r="16" spans="1:6" ht="12.75">
      <c r="A16" s="2" t="s">
        <v>10</v>
      </c>
      <c r="B16" s="3">
        <v>3336</v>
      </c>
      <c r="C16" s="3">
        <v>1670</v>
      </c>
      <c r="D16" s="4">
        <f t="shared" si="1"/>
        <v>0.500599520383693</v>
      </c>
      <c r="E16" s="3">
        <v>1084</v>
      </c>
      <c r="F16" s="4">
        <f t="shared" si="0"/>
        <v>0.6491017964071857</v>
      </c>
    </row>
    <row r="17" spans="1:6" ht="12.75">
      <c r="A17" s="2" t="s">
        <v>11</v>
      </c>
      <c r="B17" s="3">
        <v>141</v>
      </c>
      <c r="C17" s="3">
        <v>65</v>
      </c>
      <c r="D17" s="4">
        <f t="shared" si="1"/>
        <v>0.46099290780141844</v>
      </c>
      <c r="E17" s="3">
        <v>24</v>
      </c>
      <c r="F17" s="4">
        <f t="shared" si="0"/>
        <v>0.36923076923076925</v>
      </c>
    </row>
    <row r="18" spans="1:6" ht="12.75">
      <c r="A18" s="2" t="s">
        <v>12</v>
      </c>
      <c r="B18" s="3">
        <v>128</v>
      </c>
      <c r="C18" s="3">
        <v>81</v>
      </c>
      <c r="D18" s="4">
        <f t="shared" si="1"/>
        <v>0.6328125</v>
      </c>
      <c r="E18" s="3">
        <v>39</v>
      </c>
      <c r="F18" s="4">
        <f t="shared" si="0"/>
        <v>0.48148148148148145</v>
      </c>
    </row>
    <row r="19" spans="1:6" ht="12.75">
      <c r="A19" s="2" t="s">
        <v>13</v>
      </c>
      <c r="B19" s="3">
        <v>559</v>
      </c>
      <c r="C19" s="3">
        <v>162</v>
      </c>
      <c r="D19" s="4">
        <f t="shared" si="1"/>
        <v>0.2898032200357782</v>
      </c>
      <c r="E19" s="3">
        <v>87</v>
      </c>
      <c r="F19" s="4">
        <f t="shared" si="0"/>
        <v>0.5370370370370371</v>
      </c>
    </row>
    <row r="20" spans="1:6" ht="12.75">
      <c r="A20" s="2" t="s">
        <v>14</v>
      </c>
      <c r="B20" s="3">
        <v>725</v>
      </c>
      <c r="C20" s="3">
        <v>385</v>
      </c>
      <c r="D20" s="4">
        <f t="shared" si="1"/>
        <v>0.5310344827586206</v>
      </c>
      <c r="E20" s="3">
        <v>208</v>
      </c>
      <c r="F20" s="4">
        <f t="shared" si="0"/>
        <v>0.5402597402597402</v>
      </c>
    </row>
    <row r="21" spans="1:6" ht="12.75">
      <c r="A21" s="2" t="s">
        <v>15</v>
      </c>
      <c r="B21" s="3">
        <v>585</v>
      </c>
      <c r="C21" s="3">
        <v>244</v>
      </c>
      <c r="D21" s="4">
        <f t="shared" si="1"/>
        <v>0.4170940170940171</v>
      </c>
      <c r="E21" s="3">
        <v>97</v>
      </c>
      <c r="F21" s="4">
        <f t="shared" si="0"/>
        <v>0.3975409836065574</v>
      </c>
    </row>
    <row r="22" spans="1:6" ht="12.75">
      <c r="A22" s="2" t="s">
        <v>16</v>
      </c>
      <c r="B22" s="3">
        <v>607</v>
      </c>
      <c r="C22" s="3">
        <v>237</v>
      </c>
      <c r="D22" s="4">
        <f t="shared" si="1"/>
        <v>0.3904448105436573</v>
      </c>
      <c r="E22" s="3">
        <v>144</v>
      </c>
      <c r="F22" s="4">
        <f t="shared" si="0"/>
        <v>0.6075949367088608</v>
      </c>
    </row>
    <row r="23" spans="1:6" ht="12.75">
      <c r="A23" s="2" t="s">
        <v>17</v>
      </c>
      <c r="B23" s="3">
        <v>152</v>
      </c>
      <c r="C23" s="3">
        <v>93</v>
      </c>
      <c r="D23" s="4">
        <f t="shared" si="1"/>
        <v>0.6118421052631579</v>
      </c>
      <c r="E23" s="3">
        <v>53</v>
      </c>
      <c r="F23" s="4">
        <f t="shared" si="0"/>
        <v>0.5698924731182796</v>
      </c>
    </row>
    <row r="24" spans="1:6" ht="12.75">
      <c r="A24" s="2" t="s">
        <v>18</v>
      </c>
      <c r="B24" s="3">
        <v>5932</v>
      </c>
      <c r="C24" s="3">
        <v>1969</v>
      </c>
      <c r="D24" s="4">
        <f t="shared" si="1"/>
        <v>0.33192852326365474</v>
      </c>
      <c r="E24" s="3">
        <v>1267</v>
      </c>
      <c r="F24" s="4">
        <f t="shared" si="0"/>
        <v>0.6434738445911631</v>
      </c>
    </row>
    <row r="25" spans="1:6" ht="12.75">
      <c r="A25" s="2" t="s">
        <v>19</v>
      </c>
      <c r="B25" s="3">
        <v>829</v>
      </c>
      <c r="C25" s="3">
        <v>378</v>
      </c>
      <c r="D25" s="4">
        <f t="shared" si="1"/>
        <v>0.4559710494571773</v>
      </c>
      <c r="E25" s="3">
        <v>236</v>
      </c>
      <c r="F25" s="4">
        <f t="shared" si="0"/>
        <v>0.6243386243386243</v>
      </c>
    </row>
    <row r="26" spans="1:6" ht="12.75">
      <c r="A26" s="2" t="s">
        <v>20</v>
      </c>
      <c r="B26" s="3">
        <v>222</v>
      </c>
      <c r="C26" s="3">
        <v>145</v>
      </c>
      <c r="D26" s="4">
        <f t="shared" si="1"/>
        <v>0.6531531531531531</v>
      </c>
      <c r="E26" s="3">
        <v>72</v>
      </c>
      <c r="F26" s="4">
        <f t="shared" si="0"/>
        <v>0.496551724137931</v>
      </c>
    </row>
    <row r="27" spans="1:7" ht="12.75">
      <c r="A27" s="2" t="s">
        <v>21</v>
      </c>
      <c r="B27" s="3">
        <v>501</v>
      </c>
      <c r="C27" s="3">
        <v>281</v>
      </c>
      <c r="D27" s="4">
        <f t="shared" si="1"/>
        <v>0.5608782435129741</v>
      </c>
      <c r="E27" s="3" t="s">
        <v>89</v>
      </c>
      <c r="F27" s="4" t="s">
        <v>89</v>
      </c>
      <c r="G27" t="s">
        <v>90</v>
      </c>
    </row>
    <row r="28" spans="1:6" ht="12.75">
      <c r="A28" s="2" t="s">
        <v>22</v>
      </c>
      <c r="B28" s="3">
        <v>454</v>
      </c>
      <c r="C28" s="3">
        <v>241</v>
      </c>
      <c r="D28" s="4">
        <f t="shared" si="1"/>
        <v>0.5308370044052864</v>
      </c>
      <c r="E28" s="3">
        <v>125</v>
      </c>
      <c r="F28" s="4">
        <f t="shared" si="0"/>
        <v>0.5186721991701245</v>
      </c>
    </row>
    <row r="29" spans="1:6" ht="12.75">
      <c r="A29" s="2" t="s">
        <v>23</v>
      </c>
      <c r="B29" s="3">
        <v>1113</v>
      </c>
      <c r="C29" s="3">
        <v>566</v>
      </c>
      <c r="D29" s="4">
        <f t="shared" si="1"/>
        <v>0.5085354896675651</v>
      </c>
      <c r="E29" s="3">
        <v>315</v>
      </c>
      <c r="F29" s="4">
        <f t="shared" si="0"/>
        <v>0.5565371024734982</v>
      </c>
    </row>
    <row r="30" spans="1:6" ht="25.5">
      <c r="A30" s="2" t="s">
        <v>24</v>
      </c>
      <c r="B30" s="3">
        <v>32</v>
      </c>
      <c r="C30" s="8" t="s">
        <v>83</v>
      </c>
      <c r="D30" s="8" t="s">
        <v>83</v>
      </c>
      <c r="E30" s="8" t="s">
        <v>83</v>
      </c>
      <c r="F30" s="8" t="s">
        <v>83</v>
      </c>
    </row>
    <row r="31" spans="1:6" ht="12.75">
      <c r="A31" s="2" t="s">
        <v>25</v>
      </c>
      <c r="B31" s="3">
        <v>1138</v>
      </c>
      <c r="C31" s="3">
        <v>513</v>
      </c>
      <c r="D31" s="4">
        <f t="shared" si="1"/>
        <v>0.4507908611599297</v>
      </c>
      <c r="E31" s="3">
        <v>326</v>
      </c>
      <c r="F31" s="4">
        <f t="shared" si="0"/>
        <v>0.6354775828460039</v>
      </c>
    </row>
    <row r="32" spans="1:6" ht="25.5">
      <c r="A32" s="2" t="s">
        <v>26</v>
      </c>
      <c r="B32" s="3">
        <v>96</v>
      </c>
      <c r="C32" s="8" t="s">
        <v>83</v>
      </c>
      <c r="D32" s="8" t="s">
        <v>83</v>
      </c>
      <c r="E32" s="8" t="s">
        <v>83</v>
      </c>
      <c r="F32" s="8" t="s">
        <v>83</v>
      </c>
    </row>
    <row r="33" spans="1:6" ht="12.75">
      <c r="A33" s="2" t="s">
        <v>27</v>
      </c>
      <c r="B33" s="3">
        <v>530</v>
      </c>
      <c r="C33" s="3">
        <v>281</v>
      </c>
      <c r="D33" s="4">
        <f t="shared" si="1"/>
        <v>0.530188679245283</v>
      </c>
      <c r="E33" s="3">
        <v>158</v>
      </c>
      <c r="F33" s="4">
        <f t="shared" si="0"/>
        <v>0.5622775800711743</v>
      </c>
    </row>
    <row r="34" spans="1:6" ht="12.75">
      <c r="A34" s="2" t="s">
        <v>28</v>
      </c>
      <c r="B34" s="3">
        <v>375</v>
      </c>
      <c r="C34" s="3">
        <v>168</v>
      </c>
      <c r="D34" s="4">
        <f t="shared" si="1"/>
        <v>0.448</v>
      </c>
      <c r="E34" s="3">
        <v>101</v>
      </c>
      <c r="F34" s="4">
        <f t="shared" si="0"/>
        <v>0.6011904761904762</v>
      </c>
    </row>
    <row r="35" spans="1:6" ht="12.75">
      <c r="A35" s="2" t="s">
        <v>29</v>
      </c>
      <c r="B35" s="3">
        <v>196</v>
      </c>
      <c r="C35" s="3">
        <v>80</v>
      </c>
      <c r="D35" s="4">
        <f t="shared" si="1"/>
        <v>0.40816326530612246</v>
      </c>
      <c r="E35" s="3">
        <v>42</v>
      </c>
      <c r="F35" s="4">
        <f t="shared" si="0"/>
        <v>0.525</v>
      </c>
    </row>
    <row r="36" spans="1:6" ht="12.75">
      <c r="A36" s="2" t="s">
        <v>30</v>
      </c>
      <c r="B36" s="3">
        <v>283</v>
      </c>
      <c r="C36" s="3">
        <v>122</v>
      </c>
      <c r="D36" s="4">
        <f t="shared" si="1"/>
        <v>0.43109540636042404</v>
      </c>
      <c r="E36" s="3">
        <v>65</v>
      </c>
      <c r="F36" s="4">
        <f t="shared" si="0"/>
        <v>0.5327868852459017</v>
      </c>
    </row>
    <row r="37" spans="1:6" ht="25.5">
      <c r="A37" s="2" t="s">
        <v>31</v>
      </c>
      <c r="B37" s="3">
        <v>41</v>
      </c>
      <c r="C37" s="8" t="s">
        <v>83</v>
      </c>
      <c r="D37" s="8" t="s">
        <v>83</v>
      </c>
      <c r="E37" s="8" t="s">
        <v>83</v>
      </c>
      <c r="F37" s="8" t="s">
        <v>83</v>
      </c>
    </row>
    <row r="38" spans="1:6" ht="12.75">
      <c r="A38" s="2" t="s">
        <v>32</v>
      </c>
      <c r="B38" s="3">
        <v>250</v>
      </c>
      <c r="C38" s="3">
        <v>143</v>
      </c>
      <c r="D38" s="4">
        <f t="shared" si="1"/>
        <v>0.572</v>
      </c>
      <c r="E38" s="3">
        <v>101</v>
      </c>
      <c r="F38" s="4">
        <f t="shared" si="0"/>
        <v>0.7062937062937062</v>
      </c>
    </row>
    <row r="39" spans="1:6" ht="12.75">
      <c r="A39" s="2" t="s">
        <v>33</v>
      </c>
      <c r="B39" s="3">
        <v>898</v>
      </c>
      <c r="C39" s="3">
        <v>390</v>
      </c>
      <c r="D39" s="4">
        <f t="shared" si="1"/>
        <v>0.43429844097995546</v>
      </c>
      <c r="E39" s="3">
        <v>240</v>
      </c>
      <c r="F39" s="4">
        <f t="shared" si="0"/>
        <v>0.6153846153846154</v>
      </c>
    </row>
    <row r="40" spans="1:6" ht="12.75">
      <c r="A40" s="2" t="s">
        <v>34</v>
      </c>
      <c r="B40" s="3">
        <v>264</v>
      </c>
      <c r="C40" s="3">
        <v>164</v>
      </c>
      <c r="D40" s="4">
        <f t="shared" si="1"/>
        <v>0.6212121212121212</v>
      </c>
      <c r="E40" s="3">
        <v>107</v>
      </c>
      <c r="F40" s="4">
        <f t="shared" si="0"/>
        <v>0.6524390243902439</v>
      </c>
    </row>
    <row r="41" spans="1:6" ht="12.75">
      <c r="A41" s="2" t="s">
        <v>35</v>
      </c>
      <c r="B41" s="3">
        <v>1936</v>
      </c>
      <c r="C41" s="3">
        <v>1044</v>
      </c>
      <c r="D41" s="4">
        <f t="shared" si="1"/>
        <v>0.5392561983471075</v>
      </c>
      <c r="E41" s="3">
        <v>744</v>
      </c>
      <c r="F41" s="4">
        <f t="shared" si="0"/>
        <v>0.7126436781609196</v>
      </c>
    </row>
    <row r="42" spans="1:6" ht="12.75">
      <c r="A42" s="2" t="s">
        <v>36</v>
      </c>
      <c r="B42" s="3">
        <v>213</v>
      </c>
      <c r="C42" s="3">
        <v>90</v>
      </c>
      <c r="D42" s="4">
        <f t="shared" si="1"/>
        <v>0.4225352112676056</v>
      </c>
      <c r="E42" s="3">
        <v>50</v>
      </c>
      <c r="F42" s="4">
        <f t="shared" si="0"/>
        <v>0.5555555555555556</v>
      </c>
    </row>
    <row r="43" spans="1:6" ht="12.75">
      <c r="A43" s="2" t="s">
        <v>37</v>
      </c>
      <c r="B43" s="3">
        <v>1289</v>
      </c>
      <c r="C43" s="3">
        <v>614</v>
      </c>
      <c r="D43" s="4">
        <f t="shared" si="1"/>
        <v>0.47633824670287045</v>
      </c>
      <c r="E43" s="3">
        <v>328</v>
      </c>
      <c r="F43" s="4">
        <f t="shared" si="0"/>
        <v>0.5342019543973942</v>
      </c>
    </row>
    <row r="44" spans="1:6" ht="12.75">
      <c r="A44" s="2" t="s">
        <v>38</v>
      </c>
      <c r="B44" s="3">
        <v>183</v>
      </c>
      <c r="C44" s="3">
        <v>75</v>
      </c>
      <c r="D44" s="4">
        <f t="shared" si="1"/>
        <v>0.4098360655737705</v>
      </c>
      <c r="E44" s="3">
        <v>49</v>
      </c>
      <c r="F44" s="4">
        <f t="shared" si="0"/>
        <v>0.6533333333333333</v>
      </c>
    </row>
    <row r="45" spans="1:6" ht="12.75">
      <c r="A45" s="2" t="s">
        <v>39</v>
      </c>
      <c r="B45" s="3">
        <v>201</v>
      </c>
      <c r="C45" s="3">
        <v>125</v>
      </c>
      <c r="D45" s="4">
        <f t="shared" si="1"/>
        <v>0.6218905472636815</v>
      </c>
      <c r="E45" s="3">
        <v>82</v>
      </c>
      <c r="F45" s="4">
        <f t="shared" si="0"/>
        <v>0.656</v>
      </c>
    </row>
    <row r="46" spans="1:6" ht="12.75">
      <c r="A46" s="2" t="s">
        <v>40</v>
      </c>
      <c r="B46" s="3">
        <v>264</v>
      </c>
      <c r="C46" s="3">
        <v>135</v>
      </c>
      <c r="D46" s="4">
        <f t="shared" si="1"/>
        <v>0.5113636363636364</v>
      </c>
      <c r="E46" s="3">
        <v>85</v>
      </c>
      <c r="F46" s="4">
        <f t="shared" si="0"/>
        <v>0.6296296296296297</v>
      </c>
    </row>
    <row r="47" spans="1:6" ht="12.75">
      <c r="A47" s="2" t="s">
        <v>41</v>
      </c>
      <c r="B47" s="3">
        <v>851</v>
      </c>
      <c r="C47" s="3">
        <v>420</v>
      </c>
      <c r="D47" s="4">
        <f t="shared" si="1"/>
        <v>0.4935370152761457</v>
      </c>
      <c r="E47" s="3">
        <v>234</v>
      </c>
      <c r="F47" s="4">
        <f t="shared" si="0"/>
        <v>0.5571428571428572</v>
      </c>
    </row>
    <row r="48" spans="1:6" ht="12.75">
      <c r="A48" s="2" t="s">
        <v>42</v>
      </c>
      <c r="B48" s="3">
        <v>1617</v>
      </c>
      <c r="C48" s="3">
        <v>785</v>
      </c>
      <c r="D48" s="4">
        <f t="shared" si="1"/>
        <v>0.48546691403834263</v>
      </c>
      <c r="E48" s="3">
        <v>417</v>
      </c>
      <c r="F48" s="4">
        <f t="shared" si="0"/>
        <v>0.5312101910828025</v>
      </c>
    </row>
    <row r="49" spans="1:6" ht="12.75">
      <c r="A49" s="2" t="s">
        <v>43</v>
      </c>
      <c r="B49" s="3">
        <v>348</v>
      </c>
      <c r="C49" s="3">
        <v>213</v>
      </c>
      <c r="D49" s="4">
        <f t="shared" si="1"/>
        <v>0.6120689655172413</v>
      </c>
      <c r="E49" s="3">
        <v>118</v>
      </c>
      <c r="F49" s="4">
        <f t="shared" si="0"/>
        <v>0.5539906103286385</v>
      </c>
    </row>
    <row r="50" spans="1:6" ht="12.75">
      <c r="A50" s="2" t="s">
        <v>44</v>
      </c>
      <c r="B50" s="3">
        <v>174</v>
      </c>
      <c r="C50" s="3">
        <v>79</v>
      </c>
      <c r="D50" s="4">
        <f t="shared" si="1"/>
        <v>0.4540229885057471</v>
      </c>
      <c r="E50" s="3">
        <v>52</v>
      </c>
      <c r="F50" s="4">
        <f t="shared" si="0"/>
        <v>0.6582278481012658</v>
      </c>
    </row>
    <row r="51" spans="1:6" ht="25.5">
      <c r="A51" s="2" t="s">
        <v>45</v>
      </c>
      <c r="B51" s="3">
        <v>92</v>
      </c>
      <c r="C51" s="8" t="s">
        <v>83</v>
      </c>
      <c r="D51" s="8" t="s">
        <v>83</v>
      </c>
      <c r="E51" s="8" t="s">
        <v>83</v>
      </c>
      <c r="F51" s="8" t="s">
        <v>83</v>
      </c>
    </row>
    <row r="52" spans="1:6" ht="12.75">
      <c r="A52" s="2" t="s">
        <v>46</v>
      </c>
      <c r="B52" s="3">
        <v>13925</v>
      </c>
      <c r="C52" s="3">
        <v>8797</v>
      </c>
      <c r="D52" s="4">
        <f t="shared" si="1"/>
        <v>0.6317414721723519</v>
      </c>
      <c r="E52" s="3">
        <v>6822</v>
      </c>
      <c r="F52" s="4">
        <f t="shared" si="0"/>
        <v>0.775491644878936</v>
      </c>
    </row>
    <row r="53" spans="1:6" ht="12.75">
      <c r="A53" s="2" t="s">
        <v>47</v>
      </c>
      <c r="B53" s="3">
        <v>614</v>
      </c>
      <c r="C53" s="3">
        <v>307</v>
      </c>
      <c r="D53" s="4">
        <f t="shared" si="1"/>
        <v>0.5</v>
      </c>
      <c r="E53" s="3">
        <v>185</v>
      </c>
      <c r="F53" s="4">
        <f t="shared" si="0"/>
        <v>0.6026058631921825</v>
      </c>
    </row>
    <row r="54" spans="1:6" ht="12.75">
      <c r="A54" s="2" t="s">
        <v>48</v>
      </c>
      <c r="B54" s="3">
        <v>350</v>
      </c>
      <c r="C54" s="3">
        <v>167</v>
      </c>
      <c r="D54" s="4">
        <f t="shared" si="1"/>
        <v>0.47714285714285715</v>
      </c>
      <c r="E54" s="3">
        <v>87</v>
      </c>
      <c r="F54" s="4">
        <f t="shared" si="0"/>
        <v>0.5209580838323353</v>
      </c>
    </row>
    <row r="55" spans="1:6" ht="12.75">
      <c r="A55" s="2" t="s">
        <v>49</v>
      </c>
      <c r="B55" s="3">
        <v>308</v>
      </c>
      <c r="C55" s="3">
        <v>183</v>
      </c>
      <c r="D55" s="4">
        <f t="shared" si="1"/>
        <v>0.5941558441558441</v>
      </c>
      <c r="E55" s="3">
        <v>100</v>
      </c>
      <c r="F55" s="4">
        <f t="shared" si="0"/>
        <v>0.546448087431694</v>
      </c>
    </row>
    <row r="56" spans="1:6" ht="12.75">
      <c r="A56" s="2" t="s">
        <v>50</v>
      </c>
      <c r="B56" s="3">
        <v>2273</v>
      </c>
      <c r="C56" s="3">
        <v>862</v>
      </c>
      <c r="D56" s="4">
        <f t="shared" si="1"/>
        <v>0.3792344918609767</v>
      </c>
      <c r="E56" s="3">
        <v>516</v>
      </c>
      <c r="F56" s="4">
        <f t="shared" si="0"/>
        <v>0.5986078886310905</v>
      </c>
    </row>
    <row r="57" spans="1:6" ht="12.75">
      <c r="A57" s="2" t="s">
        <v>51</v>
      </c>
      <c r="B57" s="3">
        <v>813</v>
      </c>
      <c r="C57" s="3">
        <v>190</v>
      </c>
      <c r="D57" s="4">
        <f t="shared" si="1"/>
        <v>0.23370233702337023</v>
      </c>
      <c r="E57" s="3">
        <v>111</v>
      </c>
      <c r="F57" s="4">
        <f t="shared" si="0"/>
        <v>0.5842105263157895</v>
      </c>
    </row>
    <row r="58" spans="1:6" ht="25.5">
      <c r="A58" s="2" t="s">
        <v>52</v>
      </c>
      <c r="B58" s="3">
        <v>82</v>
      </c>
      <c r="C58" s="8" t="s">
        <v>83</v>
      </c>
      <c r="D58" s="8" t="s">
        <v>83</v>
      </c>
      <c r="E58" s="8" t="s">
        <v>83</v>
      </c>
      <c r="F58" s="8" t="s">
        <v>83</v>
      </c>
    </row>
    <row r="59" spans="1:6" ht="12.75">
      <c r="A59" s="2" t="s">
        <v>53</v>
      </c>
      <c r="B59" s="3">
        <v>394</v>
      </c>
      <c r="C59" s="3">
        <v>137</v>
      </c>
      <c r="D59" s="4">
        <f t="shared" si="1"/>
        <v>0.3477157360406091</v>
      </c>
      <c r="E59" s="3">
        <v>51</v>
      </c>
      <c r="F59" s="4">
        <f t="shared" si="0"/>
        <v>0.3722627737226277</v>
      </c>
    </row>
    <row r="60" spans="1:6" ht="12.75">
      <c r="A60" s="2" t="s">
        <v>54</v>
      </c>
      <c r="B60" s="3">
        <v>422</v>
      </c>
      <c r="C60" s="3">
        <v>214</v>
      </c>
      <c r="D60" s="4">
        <f t="shared" si="1"/>
        <v>0.5071090047393365</v>
      </c>
      <c r="E60" s="3">
        <v>115</v>
      </c>
      <c r="F60" s="4">
        <f t="shared" si="0"/>
        <v>0.5373831775700935</v>
      </c>
    </row>
    <row r="61" spans="1:6" ht="12.75">
      <c r="A61" s="2" t="s">
        <v>55</v>
      </c>
      <c r="B61" s="3">
        <v>689</v>
      </c>
      <c r="C61" s="3">
        <v>309</v>
      </c>
      <c r="D61" s="4">
        <f t="shared" si="1"/>
        <v>0.44847605224963716</v>
      </c>
      <c r="E61" s="3">
        <v>154</v>
      </c>
      <c r="F61" s="4">
        <f t="shared" si="0"/>
        <v>0.49838187702265374</v>
      </c>
    </row>
    <row r="62" spans="1:6" ht="25.5">
      <c r="A62" s="2" t="s">
        <v>56</v>
      </c>
      <c r="B62" s="3">
        <v>99</v>
      </c>
      <c r="C62" s="8" t="s">
        <v>83</v>
      </c>
      <c r="D62" s="8" t="s">
        <v>83</v>
      </c>
      <c r="E62" s="8" t="s">
        <v>83</v>
      </c>
      <c r="F62" s="8" t="s">
        <v>83</v>
      </c>
    </row>
    <row r="63" spans="1:6" ht="12.75">
      <c r="A63" s="2" t="s">
        <v>57</v>
      </c>
      <c r="B63" s="3">
        <v>2409</v>
      </c>
      <c r="C63" s="3">
        <v>1369</v>
      </c>
      <c r="D63" s="4">
        <f t="shared" si="1"/>
        <v>0.568285595682856</v>
      </c>
      <c r="E63" s="3">
        <v>1033</v>
      </c>
      <c r="F63" s="4">
        <f t="shared" si="0"/>
        <v>0.7545653761869978</v>
      </c>
    </row>
    <row r="64" spans="1:6" ht="12.75">
      <c r="A64" s="2" t="s">
        <v>58</v>
      </c>
      <c r="B64" s="3">
        <v>177</v>
      </c>
      <c r="C64" s="3">
        <v>84</v>
      </c>
      <c r="D64" s="4">
        <f t="shared" si="1"/>
        <v>0.4745762711864407</v>
      </c>
      <c r="E64" s="3">
        <v>48</v>
      </c>
      <c r="F64" s="4">
        <f t="shared" si="0"/>
        <v>0.5714285714285714</v>
      </c>
    </row>
    <row r="65" spans="1:6" ht="12.75">
      <c r="A65" s="2" t="s">
        <v>59</v>
      </c>
      <c r="B65" s="3">
        <v>1870</v>
      </c>
      <c r="C65" s="3">
        <v>1033</v>
      </c>
      <c r="D65" s="4">
        <f t="shared" si="1"/>
        <v>0.5524064171122994</v>
      </c>
      <c r="E65" s="3">
        <v>718</v>
      </c>
      <c r="F65" s="4">
        <f t="shared" si="0"/>
        <v>0.6950629235237173</v>
      </c>
    </row>
    <row r="66" spans="1:6" ht="12.75">
      <c r="A66" s="2" t="s">
        <v>60</v>
      </c>
      <c r="B66" s="3">
        <v>155</v>
      </c>
      <c r="C66" s="3">
        <v>99</v>
      </c>
      <c r="D66" s="4">
        <f t="shared" si="1"/>
        <v>0.6387096774193548</v>
      </c>
      <c r="E66" s="3">
        <v>53</v>
      </c>
      <c r="F66" s="4">
        <f t="shared" si="0"/>
        <v>0.5353535353535354</v>
      </c>
    </row>
    <row r="67" spans="1:6" ht="12.75">
      <c r="A67" s="2" t="s">
        <v>61</v>
      </c>
      <c r="B67" s="3">
        <v>781</v>
      </c>
      <c r="C67" s="3">
        <v>391</v>
      </c>
      <c r="D67" s="4">
        <f t="shared" si="1"/>
        <v>0.5006402048655569</v>
      </c>
      <c r="E67" s="3">
        <v>210</v>
      </c>
      <c r="F67" s="4">
        <f t="shared" si="0"/>
        <v>0.5370843989769821</v>
      </c>
    </row>
    <row r="68" spans="1:6" ht="12.75">
      <c r="A68" s="2" t="s">
        <v>62</v>
      </c>
      <c r="B68" s="3">
        <v>168</v>
      </c>
      <c r="C68" s="3">
        <v>127</v>
      </c>
      <c r="D68" s="4">
        <f t="shared" si="1"/>
        <v>0.7559523809523809</v>
      </c>
      <c r="E68" s="3">
        <v>72</v>
      </c>
      <c r="F68" s="4">
        <f t="shared" si="0"/>
        <v>0.5669291338582677</v>
      </c>
    </row>
    <row r="69" spans="1:6" ht="12.75">
      <c r="A69" s="2" t="s">
        <v>63</v>
      </c>
      <c r="B69" s="3">
        <v>439</v>
      </c>
      <c r="C69" s="3">
        <v>254</v>
      </c>
      <c r="D69" s="4">
        <f t="shared" si="1"/>
        <v>0.5785876993166287</v>
      </c>
      <c r="E69" s="3">
        <v>139</v>
      </c>
      <c r="F69" s="4">
        <f t="shared" si="0"/>
        <v>0.547244094488189</v>
      </c>
    </row>
    <row r="70" spans="1:6" ht="12.75">
      <c r="A70" s="2" t="s">
        <v>64</v>
      </c>
      <c r="B70" s="3">
        <v>1281</v>
      </c>
      <c r="C70" s="3">
        <v>570</v>
      </c>
      <c r="D70" s="4">
        <f t="shared" si="1"/>
        <v>0.4449648711943794</v>
      </c>
      <c r="E70" s="3">
        <v>312</v>
      </c>
      <c r="F70" s="4">
        <f t="shared" si="0"/>
        <v>0.5473684210526316</v>
      </c>
    </row>
    <row r="71" spans="1:6" ht="12.75">
      <c r="A71" s="2" t="s">
        <v>65</v>
      </c>
      <c r="B71" s="3">
        <v>1080</v>
      </c>
      <c r="C71" s="3">
        <v>320</v>
      </c>
      <c r="D71" s="4">
        <f t="shared" si="1"/>
        <v>0.2962962962962963</v>
      </c>
      <c r="E71" s="3">
        <v>117</v>
      </c>
      <c r="F71" s="4">
        <f t="shared" si="0"/>
        <v>0.365625</v>
      </c>
    </row>
    <row r="72" spans="1:6" ht="12.75">
      <c r="A72" s="2" t="s">
        <v>66</v>
      </c>
      <c r="B72" s="3">
        <v>236</v>
      </c>
      <c r="C72" s="3">
        <v>123</v>
      </c>
      <c r="D72" s="4">
        <f t="shared" si="1"/>
        <v>0.5211864406779662</v>
      </c>
      <c r="E72" s="3">
        <v>64</v>
      </c>
      <c r="F72" s="4">
        <f t="shared" si="0"/>
        <v>0.5203252032520326</v>
      </c>
    </row>
    <row r="73" spans="1:6" ht="12.75">
      <c r="A73" s="2" t="s">
        <v>67</v>
      </c>
      <c r="B73" s="3">
        <v>378</v>
      </c>
      <c r="C73" s="3">
        <v>194</v>
      </c>
      <c r="D73" s="4">
        <f t="shared" si="1"/>
        <v>0.5132275132275133</v>
      </c>
      <c r="E73" s="3">
        <v>112</v>
      </c>
      <c r="F73" s="4">
        <f t="shared" si="0"/>
        <v>0.5773195876288659</v>
      </c>
    </row>
    <row r="74" spans="1:6" ht="12.75">
      <c r="A74" s="2" t="s">
        <v>68</v>
      </c>
      <c r="B74" s="3">
        <v>402</v>
      </c>
      <c r="C74" s="3">
        <v>162</v>
      </c>
      <c r="D74" s="4">
        <f t="shared" si="1"/>
        <v>0.40298507462686567</v>
      </c>
      <c r="E74" s="3">
        <v>62</v>
      </c>
      <c r="F74" s="4">
        <f t="shared" si="0"/>
        <v>0.38271604938271603</v>
      </c>
    </row>
    <row r="75" spans="1:6" ht="12.75">
      <c r="A75" s="2" t="s">
        <v>69</v>
      </c>
      <c r="B75" s="3">
        <v>157</v>
      </c>
      <c r="C75" s="3">
        <v>122</v>
      </c>
      <c r="D75" s="4">
        <f aca="true" t="shared" si="2" ref="D75:D83">C75/B75</f>
        <v>0.7770700636942676</v>
      </c>
      <c r="E75" s="3">
        <v>72</v>
      </c>
      <c r="F75" s="4">
        <f t="shared" si="0"/>
        <v>0.5901639344262295</v>
      </c>
    </row>
    <row r="76" spans="1:6" ht="12.75">
      <c r="A76" s="2" t="s">
        <v>70</v>
      </c>
      <c r="B76" s="3">
        <v>1000</v>
      </c>
      <c r="C76" s="3">
        <v>526</v>
      </c>
      <c r="D76" s="4">
        <f t="shared" si="2"/>
        <v>0.526</v>
      </c>
      <c r="E76" s="3">
        <v>312</v>
      </c>
      <c r="F76" s="4">
        <f aca="true" t="shared" si="3" ref="F76:F83">E76/C76</f>
        <v>0.5931558935361216</v>
      </c>
    </row>
    <row r="77" spans="1:6" ht="12.75">
      <c r="A77" s="2" t="s">
        <v>71</v>
      </c>
      <c r="B77" s="3">
        <v>159</v>
      </c>
      <c r="C77" s="3">
        <v>103</v>
      </c>
      <c r="D77" s="4">
        <f t="shared" si="2"/>
        <v>0.6477987421383647</v>
      </c>
      <c r="E77" s="3">
        <v>39</v>
      </c>
      <c r="F77" s="4">
        <f t="shared" si="3"/>
        <v>0.3786407766990291</v>
      </c>
    </row>
    <row r="78" spans="1:6" ht="12.75">
      <c r="A78" s="2" t="s">
        <v>72</v>
      </c>
      <c r="B78" s="3">
        <v>1302</v>
      </c>
      <c r="C78" s="3">
        <v>374</v>
      </c>
      <c r="D78" s="4">
        <f t="shared" si="2"/>
        <v>0.2872503840245776</v>
      </c>
      <c r="E78" s="3">
        <v>224</v>
      </c>
      <c r="F78" s="4">
        <f t="shared" si="3"/>
        <v>0.5989304812834224</v>
      </c>
    </row>
    <row r="79" spans="1:6" ht="12.75">
      <c r="A79" s="2" t="s">
        <v>73</v>
      </c>
      <c r="B79" s="3">
        <v>3662</v>
      </c>
      <c r="C79" s="3">
        <v>904</v>
      </c>
      <c r="D79" s="4">
        <f t="shared" si="2"/>
        <v>0.2468596395412343</v>
      </c>
      <c r="E79" s="3">
        <v>538</v>
      </c>
      <c r="F79" s="4">
        <f t="shared" si="3"/>
        <v>0.5951327433628318</v>
      </c>
    </row>
    <row r="80" spans="1:6" ht="12.75">
      <c r="A80" s="2" t="s">
        <v>74</v>
      </c>
      <c r="B80" s="3">
        <v>517</v>
      </c>
      <c r="C80" s="3">
        <v>243</v>
      </c>
      <c r="D80" s="4">
        <f t="shared" si="2"/>
        <v>0.4700193423597679</v>
      </c>
      <c r="E80" s="3">
        <v>142</v>
      </c>
      <c r="F80" s="4">
        <f t="shared" si="3"/>
        <v>0.5843621399176955</v>
      </c>
    </row>
    <row r="81" spans="1:6" ht="12.75">
      <c r="A81" s="2" t="s">
        <v>75</v>
      </c>
      <c r="B81" s="3">
        <v>233</v>
      </c>
      <c r="C81" s="3">
        <v>132</v>
      </c>
      <c r="D81" s="4">
        <f t="shared" si="2"/>
        <v>0.5665236051502146</v>
      </c>
      <c r="E81" s="3">
        <v>62</v>
      </c>
      <c r="F81" s="4">
        <f t="shared" si="3"/>
        <v>0.4696969696969697</v>
      </c>
    </row>
    <row r="82" spans="1:6" ht="12.75">
      <c r="A82" s="2" t="s">
        <v>76</v>
      </c>
      <c r="B82" s="3">
        <v>1904</v>
      </c>
      <c r="C82" s="3">
        <v>831</v>
      </c>
      <c r="D82" s="4">
        <f t="shared" si="2"/>
        <v>0.4364495798319328</v>
      </c>
      <c r="E82" s="3">
        <v>547</v>
      </c>
      <c r="F82" s="4">
        <f t="shared" si="3"/>
        <v>0.6582430806257521</v>
      </c>
    </row>
    <row r="83" spans="1:6" ht="12.75">
      <c r="A83" s="2" t="s">
        <v>77</v>
      </c>
      <c r="B83" s="3">
        <v>864</v>
      </c>
      <c r="C83" s="3">
        <v>478</v>
      </c>
      <c r="D83" s="4">
        <f t="shared" si="2"/>
        <v>0.5532407407407407</v>
      </c>
      <c r="E83" s="3">
        <v>269</v>
      </c>
      <c r="F83" s="4">
        <f t="shared" si="3"/>
        <v>0.5627615062761506</v>
      </c>
    </row>
    <row r="86" ht="12.75">
      <c r="A86" t="s">
        <v>80</v>
      </c>
    </row>
    <row r="87" ht="12.75">
      <c r="A87" s="7" t="s">
        <v>81</v>
      </c>
    </row>
    <row r="88" ht="12.75">
      <c r="A88" t="s">
        <v>82</v>
      </c>
    </row>
  </sheetData>
  <sheetProtection/>
  <hyperlinks>
    <hyperlink ref="A87" r:id="rId1" display="richard.miller@dhs.wisconsin.gov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14.57421875" style="0" customWidth="1"/>
    <col min="3" max="3" width="14.8515625" style="0" customWidth="1"/>
    <col min="4" max="4" width="13.7109375" style="0" customWidth="1"/>
    <col min="5" max="5" width="15.28125" style="0" customWidth="1"/>
    <col min="6" max="6" width="15.140625" style="0" customWidth="1"/>
    <col min="7" max="7" width="20.140625" style="0" customWidth="1"/>
  </cols>
  <sheetData>
    <row r="1" ht="12.75">
      <c r="A1" s="5" t="s">
        <v>4</v>
      </c>
    </row>
    <row r="2" ht="12.75">
      <c r="A2" t="s">
        <v>95</v>
      </c>
    </row>
    <row r="4" ht="12.75">
      <c r="A4" t="s">
        <v>98</v>
      </c>
    </row>
    <row r="5" ht="12.75">
      <c r="A5" t="s">
        <v>96</v>
      </c>
    </row>
    <row r="6" ht="12.75">
      <c r="A6" s="1" t="s">
        <v>87</v>
      </c>
    </row>
    <row r="7" spans="1:2" ht="12.75">
      <c r="A7" s="1" t="s">
        <v>79</v>
      </c>
      <c r="B7" s="1"/>
    </row>
    <row r="8" spans="1:2" ht="12.75">
      <c r="A8" s="1"/>
      <c r="B8" s="1"/>
    </row>
    <row r="10" spans="2:10" ht="25.5">
      <c r="B10" s="6" t="s">
        <v>5</v>
      </c>
      <c r="C10" s="6" t="s">
        <v>0</v>
      </c>
      <c r="D10" s="6" t="s">
        <v>2</v>
      </c>
      <c r="E10" s="6" t="s">
        <v>3</v>
      </c>
      <c r="F10" s="9" t="s">
        <v>78</v>
      </c>
      <c r="G10" s="8"/>
      <c r="H10" s="8"/>
      <c r="I10" s="8"/>
      <c r="J10" s="8"/>
    </row>
    <row r="11" spans="1:6" ht="12.75">
      <c r="A11" t="s">
        <v>1</v>
      </c>
      <c r="B11" s="3">
        <f>SUM(B12:B83)</f>
        <v>67217</v>
      </c>
      <c r="C11" s="3">
        <f>SUM(C12:C83)</f>
        <v>33284</v>
      </c>
      <c r="D11" s="4">
        <f>C11/(B11-B30-B37-B58)</f>
        <v>0.49615407548744855</v>
      </c>
      <c r="E11" s="3">
        <f>SUM(E12:E83)</f>
        <v>21684</v>
      </c>
      <c r="F11" s="4">
        <f aca="true" t="shared" si="0" ref="F11:F29">E11/C11</f>
        <v>0.6514841966109842</v>
      </c>
    </row>
    <row r="12" spans="1:6" ht="12.75">
      <c r="A12" s="2" t="s">
        <v>6</v>
      </c>
      <c r="B12" s="3">
        <v>134</v>
      </c>
      <c r="C12" s="3">
        <v>87</v>
      </c>
      <c r="D12" s="4">
        <f aca="true" t="shared" si="1" ref="D12:D29">C12/B12</f>
        <v>0.6492537313432836</v>
      </c>
      <c r="E12" s="3">
        <v>56</v>
      </c>
      <c r="F12" s="4">
        <f t="shared" si="0"/>
        <v>0.6436781609195402</v>
      </c>
    </row>
    <row r="13" spans="1:6" ht="12.75">
      <c r="A13" s="2" t="s">
        <v>7</v>
      </c>
      <c r="B13" s="3">
        <v>174</v>
      </c>
      <c r="C13" s="3">
        <v>138</v>
      </c>
      <c r="D13" s="4">
        <f t="shared" si="1"/>
        <v>0.7931034482758621</v>
      </c>
      <c r="E13" s="3">
        <v>76</v>
      </c>
      <c r="F13" s="4">
        <f t="shared" si="0"/>
        <v>0.5507246376811594</v>
      </c>
    </row>
    <row r="14" spans="1:6" ht="12.75">
      <c r="A14" s="2" t="s">
        <v>8</v>
      </c>
      <c r="B14" s="3">
        <v>537</v>
      </c>
      <c r="C14" s="3">
        <v>342</v>
      </c>
      <c r="D14" s="4">
        <f t="shared" si="1"/>
        <v>0.6368715083798883</v>
      </c>
      <c r="E14" s="3">
        <v>183</v>
      </c>
      <c r="F14" s="4">
        <f t="shared" si="0"/>
        <v>0.5350877192982456</v>
      </c>
    </row>
    <row r="15" spans="1:6" ht="12.75">
      <c r="A15" s="2" t="s">
        <v>9</v>
      </c>
      <c r="B15" s="3">
        <v>112</v>
      </c>
      <c r="C15" s="3">
        <v>79</v>
      </c>
      <c r="D15" s="4">
        <f t="shared" si="1"/>
        <v>0.7053571428571429</v>
      </c>
      <c r="E15" s="3">
        <v>35</v>
      </c>
      <c r="F15" s="4">
        <f t="shared" si="0"/>
        <v>0.4430379746835443</v>
      </c>
    </row>
    <row r="16" spans="1:6" ht="12.75">
      <c r="A16" s="2" t="s">
        <v>10</v>
      </c>
      <c r="B16" s="3">
        <v>3355</v>
      </c>
      <c r="C16" s="3">
        <v>1671</v>
      </c>
      <c r="D16" s="4">
        <f t="shared" si="1"/>
        <v>0.49806259314456036</v>
      </c>
      <c r="E16" s="3">
        <v>1081</v>
      </c>
      <c r="F16" s="4">
        <f t="shared" si="0"/>
        <v>0.646918013165769</v>
      </c>
    </row>
    <row r="17" spans="1:6" ht="12.75">
      <c r="A17" s="2" t="s">
        <v>11</v>
      </c>
      <c r="B17" s="3">
        <v>123</v>
      </c>
      <c r="C17" s="3">
        <v>57</v>
      </c>
      <c r="D17" s="4">
        <f t="shared" si="1"/>
        <v>0.4634146341463415</v>
      </c>
      <c r="E17" s="3">
        <v>33</v>
      </c>
      <c r="F17" s="4">
        <f t="shared" si="0"/>
        <v>0.5789473684210527</v>
      </c>
    </row>
    <row r="18" spans="1:6" ht="12.75">
      <c r="A18" s="2" t="s">
        <v>12</v>
      </c>
      <c r="B18" s="3">
        <v>136</v>
      </c>
      <c r="C18" s="3">
        <v>92</v>
      </c>
      <c r="D18" s="4">
        <f t="shared" si="1"/>
        <v>0.6764705882352942</v>
      </c>
      <c r="E18" s="3">
        <v>58</v>
      </c>
      <c r="F18" s="4">
        <f t="shared" si="0"/>
        <v>0.6304347826086957</v>
      </c>
    </row>
    <row r="19" spans="1:6" ht="12.75">
      <c r="A19" s="2" t="s">
        <v>13</v>
      </c>
      <c r="B19" s="3">
        <v>599</v>
      </c>
      <c r="C19" s="3">
        <v>173</v>
      </c>
      <c r="D19" s="4">
        <f t="shared" si="1"/>
        <v>0.2888146911519199</v>
      </c>
      <c r="E19" s="3">
        <v>91</v>
      </c>
      <c r="F19" s="4">
        <f t="shared" si="0"/>
        <v>0.5260115606936416</v>
      </c>
    </row>
    <row r="20" spans="1:6" ht="12.75">
      <c r="A20" s="2" t="s">
        <v>14</v>
      </c>
      <c r="B20" s="3">
        <v>738</v>
      </c>
      <c r="C20" s="3">
        <v>409</v>
      </c>
      <c r="D20" s="4">
        <f t="shared" si="1"/>
        <v>0.55420054200542</v>
      </c>
      <c r="E20" s="3">
        <v>203</v>
      </c>
      <c r="F20" s="4">
        <f t="shared" si="0"/>
        <v>0.4963325183374083</v>
      </c>
    </row>
    <row r="21" spans="1:6" ht="12.75">
      <c r="A21" s="2" t="s">
        <v>15</v>
      </c>
      <c r="B21" s="3">
        <v>594</v>
      </c>
      <c r="C21" s="3">
        <v>209</v>
      </c>
      <c r="D21" s="4">
        <f t="shared" si="1"/>
        <v>0.35185185185185186</v>
      </c>
      <c r="E21" s="3">
        <v>93</v>
      </c>
      <c r="F21" s="4">
        <f t="shared" si="0"/>
        <v>0.4449760765550239</v>
      </c>
    </row>
    <row r="22" spans="1:6" ht="12.75">
      <c r="A22" s="2" t="s">
        <v>16</v>
      </c>
      <c r="B22" s="3">
        <v>594</v>
      </c>
      <c r="C22" s="3">
        <v>227</v>
      </c>
      <c r="D22" s="4">
        <f t="shared" si="1"/>
        <v>0.38215488215488214</v>
      </c>
      <c r="E22" s="3">
        <v>152</v>
      </c>
      <c r="F22" s="4">
        <f t="shared" si="0"/>
        <v>0.6696035242290749</v>
      </c>
    </row>
    <row r="23" spans="1:6" ht="12.75">
      <c r="A23" s="2" t="s">
        <v>17</v>
      </c>
      <c r="B23" s="3">
        <v>154</v>
      </c>
      <c r="C23" s="3">
        <v>86</v>
      </c>
      <c r="D23" s="4">
        <f t="shared" si="1"/>
        <v>0.5584415584415584</v>
      </c>
      <c r="E23" s="3">
        <v>44</v>
      </c>
      <c r="F23" s="4">
        <f t="shared" si="0"/>
        <v>0.5116279069767442</v>
      </c>
    </row>
    <row r="24" spans="1:6" ht="12.75">
      <c r="A24" s="2" t="s">
        <v>18</v>
      </c>
      <c r="B24" s="3">
        <v>5954</v>
      </c>
      <c r="C24" s="3">
        <v>1981</v>
      </c>
      <c r="D24" s="4">
        <f t="shared" si="1"/>
        <v>0.3327175008397716</v>
      </c>
      <c r="E24" s="3">
        <v>1299</v>
      </c>
      <c r="F24" s="4">
        <f t="shared" si="0"/>
        <v>0.6557294295810197</v>
      </c>
    </row>
    <row r="25" spans="1:6" ht="12.75">
      <c r="A25" s="2" t="s">
        <v>19</v>
      </c>
      <c r="B25" s="3">
        <v>861</v>
      </c>
      <c r="C25" s="3">
        <v>381</v>
      </c>
      <c r="D25" s="4">
        <f t="shared" si="1"/>
        <v>0.4425087108013937</v>
      </c>
      <c r="E25" s="3">
        <v>221</v>
      </c>
      <c r="F25" s="4">
        <f t="shared" si="0"/>
        <v>0.5800524934383202</v>
      </c>
    </row>
    <row r="26" spans="1:6" ht="12.75">
      <c r="A26" s="2" t="s">
        <v>20</v>
      </c>
      <c r="B26" s="3">
        <v>214</v>
      </c>
      <c r="C26" s="3">
        <v>118</v>
      </c>
      <c r="D26" s="4">
        <f t="shared" si="1"/>
        <v>0.5514018691588785</v>
      </c>
      <c r="E26" s="3">
        <v>57</v>
      </c>
      <c r="F26" s="4">
        <f t="shared" si="0"/>
        <v>0.4830508474576271</v>
      </c>
    </row>
    <row r="27" spans="1:6" ht="12.75">
      <c r="A27" s="2" t="s">
        <v>21</v>
      </c>
      <c r="B27" s="3">
        <v>480</v>
      </c>
      <c r="C27" s="3">
        <v>281</v>
      </c>
      <c r="D27" s="4">
        <f t="shared" si="1"/>
        <v>0.5854166666666667</v>
      </c>
      <c r="E27" s="3">
        <v>167</v>
      </c>
      <c r="F27" s="4">
        <f t="shared" si="0"/>
        <v>0.594306049822064</v>
      </c>
    </row>
    <row r="28" spans="1:6" ht="12.75">
      <c r="A28" s="2" t="s">
        <v>22</v>
      </c>
      <c r="B28" s="3">
        <v>461</v>
      </c>
      <c r="C28" s="3">
        <v>244</v>
      </c>
      <c r="D28" s="4">
        <f t="shared" si="1"/>
        <v>0.5292841648590022</v>
      </c>
      <c r="E28" s="3">
        <v>128</v>
      </c>
      <c r="F28" s="4">
        <f t="shared" si="0"/>
        <v>0.5245901639344263</v>
      </c>
    </row>
    <row r="29" spans="1:6" ht="12.75">
      <c r="A29" s="2" t="s">
        <v>23</v>
      </c>
      <c r="B29" s="3">
        <v>1094</v>
      </c>
      <c r="C29" s="3">
        <v>596</v>
      </c>
      <c r="D29" s="4">
        <f t="shared" si="1"/>
        <v>0.5447897623400365</v>
      </c>
      <c r="E29" s="3">
        <v>325</v>
      </c>
      <c r="F29" s="4">
        <f t="shared" si="0"/>
        <v>0.5453020134228188</v>
      </c>
    </row>
    <row r="30" spans="1:6" ht="25.5">
      <c r="A30" s="2" t="s">
        <v>24</v>
      </c>
      <c r="B30" s="3">
        <v>29</v>
      </c>
      <c r="C30" s="8" t="s">
        <v>83</v>
      </c>
      <c r="D30" s="8" t="s">
        <v>83</v>
      </c>
      <c r="E30" s="8" t="s">
        <v>83</v>
      </c>
      <c r="F30" s="8" t="s">
        <v>83</v>
      </c>
    </row>
    <row r="31" spans="1:6" ht="12.75">
      <c r="A31" s="2" t="s">
        <v>25</v>
      </c>
      <c r="B31" s="3">
        <v>1051</v>
      </c>
      <c r="C31" s="3">
        <v>485</v>
      </c>
      <c r="D31" s="4">
        <f aca="true" t="shared" si="2" ref="D31:D36">C31/B31</f>
        <v>0.461465271170314</v>
      </c>
      <c r="E31" s="3">
        <v>295</v>
      </c>
      <c r="F31" s="4">
        <f aca="true" t="shared" si="3" ref="F31:F36">E31/C31</f>
        <v>0.6082474226804123</v>
      </c>
    </row>
    <row r="32" spans="1:6" ht="12.75">
      <c r="A32" s="2" t="s">
        <v>26</v>
      </c>
      <c r="B32" s="3">
        <v>114</v>
      </c>
      <c r="C32" s="3">
        <v>67</v>
      </c>
      <c r="D32" s="4">
        <f t="shared" si="2"/>
        <v>0.5877192982456141</v>
      </c>
      <c r="E32" s="3">
        <v>51</v>
      </c>
      <c r="F32" s="4">
        <f t="shared" si="3"/>
        <v>0.7611940298507462</v>
      </c>
    </row>
    <row r="33" spans="1:6" ht="12.75">
      <c r="A33" s="2" t="s">
        <v>27</v>
      </c>
      <c r="B33" s="3">
        <v>536</v>
      </c>
      <c r="C33" s="3">
        <v>241</v>
      </c>
      <c r="D33" s="4">
        <f t="shared" si="2"/>
        <v>0.4496268656716418</v>
      </c>
      <c r="E33" s="3">
        <v>146</v>
      </c>
      <c r="F33" s="4">
        <f t="shared" si="3"/>
        <v>0.6058091286307054</v>
      </c>
    </row>
    <row r="34" spans="1:6" ht="12.75">
      <c r="A34" s="2" t="s">
        <v>28</v>
      </c>
      <c r="B34" s="3">
        <v>407</v>
      </c>
      <c r="C34" s="3">
        <v>184</v>
      </c>
      <c r="D34" s="4">
        <f t="shared" si="2"/>
        <v>0.4520884520884521</v>
      </c>
      <c r="E34" s="3">
        <v>118</v>
      </c>
      <c r="F34" s="4">
        <f t="shared" si="3"/>
        <v>0.6413043478260869</v>
      </c>
    </row>
    <row r="35" spans="1:6" ht="12.75">
      <c r="A35" s="2" t="s">
        <v>29</v>
      </c>
      <c r="B35" s="3">
        <v>208</v>
      </c>
      <c r="C35" s="3">
        <v>94</v>
      </c>
      <c r="D35" s="4">
        <f t="shared" si="2"/>
        <v>0.4519230769230769</v>
      </c>
      <c r="E35" s="3">
        <v>54</v>
      </c>
      <c r="F35" s="4">
        <f t="shared" si="3"/>
        <v>0.574468085106383</v>
      </c>
    </row>
    <row r="36" spans="1:6" ht="12.75">
      <c r="A36" s="2" t="s">
        <v>30</v>
      </c>
      <c r="B36" s="3">
        <v>286</v>
      </c>
      <c r="C36" s="3">
        <v>111</v>
      </c>
      <c r="D36" s="4">
        <f t="shared" si="2"/>
        <v>0.3881118881118881</v>
      </c>
      <c r="E36" s="3">
        <v>77</v>
      </c>
      <c r="F36" s="4">
        <f t="shared" si="3"/>
        <v>0.6936936936936937</v>
      </c>
    </row>
    <row r="37" spans="1:6" ht="25.5">
      <c r="A37" s="2" t="s">
        <v>31</v>
      </c>
      <c r="B37" s="3">
        <v>40</v>
      </c>
      <c r="C37" s="8" t="s">
        <v>83</v>
      </c>
      <c r="D37" s="8" t="s">
        <v>83</v>
      </c>
      <c r="E37" s="8" t="s">
        <v>83</v>
      </c>
      <c r="F37" s="8" t="s">
        <v>83</v>
      </c>
    </row>
    <row r="38" spans="1:6" ht="12.75">
      <c r="A38" s="2" t="s">
        <v>32</v>
      </c>
      <c r="B38" s="3">
        <v>233</v>
      </c>
      <c r="C38" s="3">
        <v>128</v>
      </c>
      <c r="D38" s="4">
        <f aca="true" t="shared" si="4" ref="D38:D57">C38/B38</f>
        <v>0.5493562231759657</v>
      </c>
      <c r="E38" s="3">
        <v>80</v>
      </c>
      <c r="F38" s="4">
        <f aca="true" t="shared" si="5" ref="F38:F57">E38/C38</f>
        <v>0.625</v>
      </c>
    </row>
    <row r="39" spans="1:6" ht="12.75">
      <c r="A39" s="2" t="s">
        <v>33</v>
      </c>
      <c r="B39" s="3">
        <v>901</v>
      </c>
      <c r="C39" s="3">
        <v>400</v>
      </c>
      <c r="D39" s="4">
        <f t="shared" si="4"/>
        <v>0.4439511653718091</v>
      </c>
      <c r="E39" s="3">
        <v>238</v>
      </c>
      <c r="F39" s="4">
        <f t="shared" si="5"/>
        <v>0.595</v>
      </c>
    </row>
    <row r="40" spans="1:6" ht="12.75">
      <c r="A40" s="2" t="s">
        <v>34</v>
      </c>
      <c r="B40" s="3">
        <v>261</v>
      </c>
      <c r="C40" s="3">
        <v>157</v>
      </c>
      <c r="D40" s="4">
        <f t="shared" si="4"/>
        <v>0.6015325670498084</v>
      </c>
      <c r="E40" s="3">
        <v>86</v>
      </c>
      <c r="F40" s="4">
        <f t="shared" si="5"/>
        <v>0.5477707006369427</v>
      </c>
    </row>
    <row r="41" spans="1:6" ht="12.75">
      <c r="A41" s="2" t="s">
        <v>35</v>
      </c>
      <c r="B41" s="3">
        <v>2020</v>
      </c>
      <c r="C41" s="3">
        <v>1149</v>
      </c>
      <c r="D41" s="4">
        <f t="shared" si="4"/>
        <v>0.5688118811881188</v>
      </c>
      <c r="E41" s="3">
        <v>819</v>
      </c>
      <c r="F41" s="4">
        <f t="shared" si="5"/>
        <v>0.7127937336814621</v>
      </c>
    </row>
    <row r="42" spans="1:6" ht="12.75">
      <c r="A42" s="2" t="s">
        <v>36</v>
      </c>
      <c r="B42" s="3">
        <v>202</v>
      </c>
      <c r="C42" s="3">
        <v>93</v>
      </c>
      <c r="D42" s="4">
        <f t="shared" si="4"/>
        <v>0.4603960396039604</v>
      </c>
      <c r="E42" s="3">
        <v>52</v>
      </c>
      <c r="F42" s="4">
        <f t="shared" si="5"/>
        <v>0.5591397849462365</v>
      </c>
    </row>
    <row r="43" spans="1:6" ht="12.75">
      <c r="A43" s="2" t="s">
        <v>37</v>
      </c>
      <c r="B43" s="3">
        <v>1324</v>
      </c>
      <c r="C43" s="3">
        <v>670</v>
      </c>
      <c r="D43" s="4">
        <f t="shared" si="4"/>
        <v>0.5060422960725075</v>
      </c>
      <c r="E43" s="3">
        <v>352</v>
      </c>
      <c r="F43" s="4">
        <f t="shared" si="5"/>
        <v>0.5253731343283582</v>
      </c>
    </row>
    <row r="44" spans="1:6" ht="12.75">
      <c r="A44" s="2" t="s">
        <v>38</v>
      </c>
      <c r="B44" s="3">
        <v>204</v>
      </c>
      <c r="C44" s="3">
        <v>79</v>
      </c>
      <c r="D44" s="4">
        <f t="shared" si="4"/>
        <v>0.3872549019607843</v>
      </c>
      <c r="E44" s="3">
        <v>35</v>
      </c>
      <c r="F44" s="4">
        <f t="shared" si="5"/>
        <v>0.4430379746835443</v>
      </c>
    </row>
    <row r="45" spans="1:6" ht="12.75">
      <c r="A45" s="2" t="s">
        <v>39</v>
      </c>
      <c r="B45" s="3">
        <v>200</v>
      </c>
      <c r="C45" s="3">
        <v>132</v>
      </c>
      <c r="D45" s="4">
        <f t="shared" si="4"/>
        <v>0.66</v>
      </c>
      <c r="E45" s="3">
        <v>76</v>
      </c>
      <c r="F45" s="4">
        <f t="shared" si="5"/>
        <v>0.5757575757575758</v>
      </c>
    </row>
    <row r="46" spans="1:6" ht="12.75">
      <c r="A46" s="2" t="s">
        <v>40</v>
      </c>
      <c r="B46" s="3">
        <v>279</v>
      </c>
      <c r="C46" s="3">
        <v>158</v>
      </c>
      <c r="D46" s="4">
        <f t="shared" si="4"/>
        <v>0.5663082437275986</v>
      </c>
      <c r="E46" s="3">
        <v>94</v>
      </c>
      <c r="F46" s="4">
        <f t="shared" si="5"/>
        <v>0.5949367088607594</v>
      </c>
    </row>
    <row r="47" spans="1:6" ht="12.75">
      <c r="A47" s="2" t="s">
        <v>41</v>
      </c>
      <c r="B47" s="3">
        <v>794</v>
      </c>
      <c r="C47" s="3">
        <v>384</v>
      </c>
      <c r="D47" s="4">
        <f t="shared" si="4"/>
        <v>0.4836272040302267</v>
      </c>
      <c r="E47" s="3">
        <v>227</v>
      </c>
      <c r="F47" s="4">
        <f t="shared" si="5"/>
        <v>0.5911458333333334</v>
      </c>
    </row>
    <row r="48" spans="1:6" ht="12.75">
      <c r="A48" s="2" t="s">
        <v>42</v>
      </c>
      <c r="B48" s="3">
        <v>1641</v>
      </c>
      <c r="C48" s="3">
        <v>820</v>
      </c>
      <c r="D48" s="4">
        <f t="shared" si="4"/>
        <v>0.4996953077391834</v>
      </c>
      <c r="E48" s="3">
        <v>432</v>
      </c>
      <c r="F48" s="4">
        <f t="shared" si="5"/>
        <v>0.526829268292683</v>
      </c>
    </row>
    <row r="49" spans="1:6" ht="12.75">
      <c r="A49" s="2" t="s">
        <v>43</v>
      </c>
      <c r="B49" s="3">
        <v>383</v>
      </c>
      <c r="C49" s="3">
        <v>246</v>
      </c>
      <c r="D49" s="4">
        <f t="shared" si="4"/>
        <v>0.6422976501305483</v>
      </c>
      <c r="E49" s="3">
        <v>138</v>
      </c>
      <c r="F49" s="4">
        <f t="shared" si="5"/>
        <v>0.5609756097560976</v>
      </c>
    </row>
    <row r="50" spans="1:6" ht="12.75">
      <c r="A50" s="2" t="s">
        <v>44</v>
      </c>
      <c r="B50" s="3">
        <v>157</v>
      </c>
      <c r="C50" s="3">
        <v>76</v>
      </c>
      <c r="D50" s="4">
        <f t="shared" si="4"/>
        <v>0.4840764331210191</v>
      </c>
      <c r="E50" s="3">
        <v>41</v>
      </c>
      <c r="F50" s="4">
        <f t="shared" si="5"/>
        <v>0.5394736842105263</v>
      </c>
    </row>
    <row r="51" spans="1:6" ht="12.75">
      <c r="A51" s="2" t="s">
        <v>45</v>
      </c>
      <c r="B51" s="3">
        <v>107</v>
      </c>
      <c r="C51" s="3">
        <v>95</v>
      </c>
      <c r="D51" s="4">
        <f t="shared" si="4"/>
        <v>0.8878504672897196</v>
      </c>
      <c r="E51" s="3">
        <v>85</v>
      </c>
      <c r="F51" s="4">
        <f t="shared" si="5"/>
        <v>0.8947368421052632</v>
      </c>
    </row>
    <row r="52" spans="1:6" ht="12.75">
      <c r="A52" s="2" t="s">
        <v>46</v>
      </c>
      <c r="B52" s="3">
        <v>14045</v>
      </c>
      <c r="C52" s="3">
        <v>9120</v>
      </c>
      <c r="D52" s="4">
        <f t="shared" si="4"/>
        <v>0.6493414026343894</v>
      </c>
      <c r="E52" s="3">
        <v>7115</v>
      </c>
      <c r="F52" s="4">
        <f t="shared" si="5"/>
        <v>0.7801535087719298</v>
      </c>
    </row>
    <row r="53" spans="1:6" ht="12.75">
      <c r="A53" s="2" t="s">
        <v>47</v>
      </c>
      <c r="B53" s="3">
        <v>621</v>
      </c>
      <c r="C53" s="3">
        <v>318</v>
      </c>
      <c r="D53" s="4">
        <f t="shared" si="4"/>
        <v>0.5120772946859904</v>
      </c>
      <c r="E53" s="3">
        <v>177</v>
      </c>
      <c r="F53" s="4">
        <f t="shared" si="5"/>
        <v>0.5566037735849056</v>
      </c>
    </row>
    <row r="54" spans="1:6" ht="12.75">
      <c r="A54" s="2" t="s">
        <v>48</v>
      </c>
      <c r="B54" s="3">
        <v>364</v>
      </c>
      <c r="C54" s="3">
        <v>181</v>
      </c>
      <c r="D54" s="4">
        <f t="shared" si="4"/>
        <v>0.49725274725274726</v>
      </c>
      <c r="E54" s="3">
        <v>113</v>
      </c>
      <c r="F54" s="4">
        <f t="shared" si="5"/>
        <v>0.6243093922651933</v>
      </c>
    </row>
    <row r="55" spans="1:6" ht="12.75">
      <c r="A55" s="2" t="s">
        <v>49</v>
      </c>
      <c r="B55" s="3">
        <v>302</v>
      </c>
      <c r="C55" s="3">
        <v>171</v>
      </c>
      <c r="D55" s="4">
        <f t="shared" si="4"/>
        <v>0.5662251655629139</v>
      </c>
      <c r="E55" s="3">
        <v>92</v>
      </c>
      <c r="F55" s="4">
        <f t="shared" si="5"/>
        <v>0.5380116959064327</v>
      </c>
    </row>
    <row r="56" spans="1:6" ht="12.75">
      <c r="A56" s="2" t="s">
        <v>50</v>
      </c>
      <c r="B56" s="3">
        <v>2235</v>
      </c>
      <c r="C56" s="3">
        <v>884</v>
      </c>
      <c r="D56" s="4">
        <f t="shared" si="4"/>
        <v>0.39552572706935124</v>
      </c>
      <c r="E56" s="3">
        <v>500</v>
      </c>
      <c r="F56" s="4">
        <f t="shared" si="5"/>
        <v>0.5656108597285068</v>
      </c>
    </row>
    <row r="57" spans="1:6" ht="12.75">
      <c r="A57" s="2" t="s">
        <v>51</v>
      </c>
      <c r="B57" s="3">
        <v>750</v>
      </c>
      <c r="C57" s="3">
        <v>169</v>
      </c>
      <c r="D57" s="4">
        <f t="shared" si="4"/>
        <v>0.22533333333333333</v>
      </c>
      <c r="E57" s="3">
        <v>83</v>
      </c>
      <c r="F57" s="4">
        <f t="shared" si="5"/>
        <v>0.4911242603550296</v>
      </c>
    </row>
    <row r="58" spans="1:6" ht="25.5">
      <c r="A58" s="2" t="s">
        <v>52</v>
      </c>
      <c r="B58" s="3">
        <v>64</v>
      </c>
      <c r="C58" s="8" t="s">
        <v>83</v>
      </c>
      <c r="D58" s="8" t="s">
        <v>83</v>
      </c>
      <c r="E58" s="8" t="s">
        <v>83</v>
      </c>
      <c r="F58" s="8" t="s">
        <v>83</v>
      </c>
    </row>
    <row r="59" spans="1:6" ht="12.75">
      <c r="A59" s="2" t="s">
        <v>53</v>
      </c>
      <c r="B59" s="3">
        <v>421</v>
      </c>
      <c r="C59" s="3">
        <v>165</v>
      </c>
      <c r="D59" s="4">
        <f aca="true" t="shared" si="6" ref="D59:D83">C59/B59</f>
        <v>0.3919239904988123</v>
      </c>
      <c r="E59" s="3">
        <v>97</v>
      </c>
      <c r="F59" s="4">
        <f aca="true" t="shared" si="7" ref="F59:F83">E59/C59</f>
        <v>0.5878787878787879</v>
      </c>
    </row>
    <row r="60" spans="1:6" ht="12.75">
      <c r="A60" s="2" t="s">
        <v>54</v>
      </c>
      <c r="B60" s="3">
        <v>447</v>
      </c>
      <c r="C60" s="3">
        <v>248</v>
      </c>
      <c r="D60" s="4">
        <f t="shared" si="6"/>
        <v>0.5548098434004475</v>
      </c>
      <c r="E60" s="3">
        <v>139</v>
      </c>
      <c r="F60" s="4">
        <f t="shared" si="7"/>
        <v>0.5604838709677419</v>
      </c>
    </row>
    <row r="61" spans="1:6" ht="12.75">
      <c r="A61" s="2" t="s">
        <v>55</v>
      </c>
      <c r="B61" s="3">
        <v>742</v>
      </c>
      <c r="C61" s="3">
        <v>351</v>
      </c>
      <c r="D61" s="4">
        <f t="shared" si="6"/>
        <v>0.47304582210242585</v>
      </c>
      <c r="E61" s="3">
        <v>185</v>
      </c>
      <c r="F61" s="4">
        <f t="shared" si="7"/>
        <v>0.5270655270655271</v>
      </c>
    </row>
    <row r="62" spans="1:6" ht="12.75">
      <c r="A62" s="2" t="s">
        <v>56</v>
      </c>
      <c r="B62" s="3">
        <v>113</v>
      </c>
      <c r="C62" s="3">
        <v>81</v>
      </c>
      <c r="D62" s="4">
        <f t="shared" si="6"/>
        <v>0.7168141592920354</v>
      </c>
      <c r="E62" s="3">
        <v>29</v>
      </c>
      <c r="F62" s="4">
        <f t="shared" si="7"/>
        <v>0.35802469135802467</v>
      </c>
    </row>
    <row r="63" spans="1:6" ht="12.75">
      <c r="A63" s="2" t="s">
        <v>57</v>
      </c>
      <c r="B63" s="3">
        <v>2438</v>
      </c>
      <c r="C63" s="3">
        <v>1347</v>
      </c>
      <c r="D63" s="4">
        <f t="shared" si="6"/>
        <v>0.5525020508613617</v>
      </c>
      <c r="E63" s="3">
        <v>1004</v>
      </c>
      <c r="F63" s="4">
        <f t="shared" si="7"/>
        <v>0.7453600593912398</v>
      </c>
    </row>
    <row r="64" spans="1:6" ht="12.75">
      <c r="A64" s="2" t="s">
        <v>58</v>
      </c>
      <c r="B64" s="3">
        <v>192</v>
      </c>
      <c r="C64" s="3">
        <v>99</v>
      </c>
      <c r="D64" s="4">
        <f t="shared" si="6"/>
        <v>0.515625</v>
      </c>
      <c r="E64" s="3">
        <v>52</v>
      </c>
      <c r="F64" s="4">
        <f t="shared" si="7"/>
        <v>0.5252525252525253</v>
      </c>
    </row>
    <row r="65" spans="1:6" ht="12.75">
      <c r="A65" s="2" t="s">
        <v>59</v>
      </c>
      <c r="B65" s="3">
        <v>1953</v>
      </c>
      <c r="C65" s="3">
        <v>1107</v>
      </c>
      <c r="D65" s="4">
        <f t="shared" si="6"/>
        <v>0.5668202764976958</v>
      </c>
      <c r="E65" s="3">
        <v>789</v>
      </c>
      <c r="F65" s="4">
        <f t="shared" si="7"/>
        <v>0.7127371273712737</v>
      </c>
    </row>
    <row r="66" spans="1:6" ht="12.75">
      <c r="A66" s="2" t="s">
        <v>60</v>
      </c>
      <c r="B66" s="3">
        <v>136</v>
      </c>
      <c r="C66" s="3">
        <v>95</v>
      </c>
      <c r="D66" s="4">
        <f t="shared" si="6"/>
        <v>0.6985294117647058</v>
      </c>
      <c r="E66" s="3">
        <v>58</v>
      </c>
      <c r="F66" s="4">
        <f t="shared" si="7"/>
        <v>0.6105263157894737</v>
      </c>
    </row>
    <row r="67" spans="1:6" ht="12.75">
      <c r="A67" s="2" t="s">
        <v>61</v>
      </c>
      <c r="B67" s="3">
        <v>765</v>
      </c>
      <c r="C67" s="3">
        <v>379</v>
      </c>
      <c r="D67" s="4">
        <f t="shared" si="6"/>
        <v>0.4954248366013072</v>
      </c>
      <c r="E67" s="3">
        <v>212</v>
      </c>
      <c r="F67" s="4">
        <f t="shared" si="7"/>
        <v>0.5593667546174143</v>
      </c>
    </row>
    <row r="68" spans="1:6" ht="12.75">
      <c r="A68" s="2" t="s">
        <v>62</v>
      </c>
      <c r="B68" s="3">
        <v>165</v>
      </c>
      <c r="C68" s="3">
        <v>135</v>
      </c>
      <c r="D68" s="4">
        <f t="shared" si="6"/>
        <v>0.8181818181818182</v>
      </c>
      <c r="E68" s="3">
        <v>84</v>
      </c>
      <c r="F68" s="4">
        <f t="shared" si="7"/>
        <v>0.6222222222222222</v>
      </c>
    </row>
    <row r="69" spans="1:6" ht="12.75">
      <c r="A69" s="2" t="s">
        <v>63</v>
      </c>
      <c r="B69" s="3">
        <v>440</v>
      </c>
      <c r="C69" s="3">
        <v>250</v>
      </c>
      <c r="D69" s="4">
        <f t="shared" si="6"/>
        <v>0.5681818181818182</v>
      </c>
      <c r="E69" s="3">
        <v>149</v>
      </c>
      <c r="F69" s="4">
        <f t="shared" si="7"/>
        <v>0.596</v>
      </c>
    </row>
    <row r="70" spans="1:6" ht="12.75">
      <c r="A70" s="2" t="s">
        <v>64</v>
      </c>
      <c r="B70" s="3">
        <v>1302</v>
      </c>
      <c r="C70" s="3">
        <v>629</v>
      </c>
      <c r="D70" s="4">
        <f t="shared" si="6"/>
        <v>0.48310291858678955</v>
      </c>
      <c r="E70" s="3">
        <v>367</v>
      </c>
      <c r="F70" s="4">
        <f t="shared" si="7"/>
        <v>0.5834658187599364</v>
      </c>
    </row>
    <row r="71" spans="1:6" ht="12.75">
      <c r="A71" s="2" t="s">
        <v>65</v>
      </c>
      <c r="B71" s="3">
        <v>1090</v>
      </c>
      <c r="C71" s="3">
        <v>349</v>
      </c>
      <c r="D71" s="4">
        <f t="shared" si="6"/>
        <v>0.3201834862385321</v>
      </c>
      <c r="E71" s="3">
        <v>184</v>
      </c>
      <c r="F71" s="4">
        <f t="shared" si="7"/>
        <v>0.5272206303724928</v>
      </c>
    </row>
    <row r="72" spans="1:6" ht="12.75">
      <c r="A72" s="2" t="s">
        <v>66</v>
      </c>
      <c r="B72" s="3">
        <v>236</v>
      </c>
      <c r="C72" s="3">
        <v>123</v>
      </c>
      <c r="D72" s="4">
        <f t="shared" si="6"/>
        <v>0.5211864406779662</v>
      </c>
      <c r="E72" s="3">
        <v>57</v>
      </c>
      <c r="F72" s="4">
        <f t="shared" si="7"/>
        <v>0.4634146341463415</v>
      </c>
    </row>
    <row r="73" spans="1:6" ht="12.75">
      <c r="A73" s="2" t="s">
        <v>67</v>
      </c>
      <c r="B73" s="3">
        <v>371</v>
      </c>
      <c r="C73" s="3">
        <v>196</v>
      </c>
      <c r="D73" s="4">
        <f t="shared" si="6"/>
        <v>0.5283018867924528</v>
      </c>
      <c r="E73" s="3">
        <v>110</v>
      </c>
      <c r="F73" s="4">
        <f t="shared" si="7"/>
        <v>0.5612244897959183</v>
      </c>
    </row>
    <row r="74" spans="1:6" ht="12.75">
      <c r="A74" s="2" t="s">
        <v>68</v>
      </c>
      <c r="B74" s="3">
        <v>395</v>
      </c>
      <c r="C74" s="3">
        <v>159</v>
      </c>
      <c r="D74" s="4">
        <f t="shared" si="6"/>
        <v>0.40253164556962023</v>
      </c>
      <c r="E74" s="3">
        <v>60</v>
      </c>
      <c r="F74" s="4">
        <f t="shared" si="7"/>
        <v>0.37735849056603776</v>
      </c>
    </row>
    <row r="75" spans="1:6" ht="12.75">
      <c r="A75" s="2" t="s">
        <v>69</v>
      </c>
      <c r="B75" s="3">
        <v>188</v>
      </c>
      <c r="C75" s="3">
        <v>135</v>
      </c>
      <c r="D75" s="4">
        <f t="shared" si="6"/>
        <v>0.7180851063829787</v>
      </c>
      <c r="E75" s="3">
        <v>87</v>
      </c>
      <c r="F75" s="4">
        <f t="shared" si="7"/>
        <v>0.6444444444444445</v>
      </c>
    </row>
    <row r="76" spans="1:6" ht="12.75">
      <c r="A76" s="2" t="s">
        <v>70</v>
      </c>
      <c r="B76" s="3">
        <v>1052</v>
      </c>
      <c r="C76" s="3">
        <v>554</v>
      </c>
      <c r="D76" s="4">
        <f t="shared" si="6"/>
        <v>0.526615969581749</v>
      </c>
      <c r="E76" s="3">
        <v>327</v>
      </c>
      <c r="F76" s="4">
        <f t="shared" si="7"/>
        <v>0.5902527075812274</v>
      </c>
    </row>
    <row r="77" spans="1:6" ht="12.75">
      <c r="A77" s="2" t="s">
        <v>71</v>
      </c>
      <c r="B77" s="3">
        <v>149</v>
      </c>
      <c r="C77" s="3">
        <v>99</v>
      </c>
      <c r="D77" s="4">
        <f t="shared" si="6"/>
        <v>0.6644295302013423</v>
      </c>
      <c r="E77" s="3">
        <v>40</v>
      </c>
      <c r="F77" s="4">
        <f t="shared" si="7"/>
        <v>0.40404040404040403</v>
      </c>
    </row>
    <row r="78" spans="1:6" ht="12.75">
      <c r="A78" s="2" t="s">
        <v>72</v>
      </c>
      <c r="B78" s="3">
        <v>1343</v>
      </c>
      <c r="C78" s="3">
        <v>394</v>
      </c>
      <c r="D78" s="4">
        <f t="shared" si="6"/>
        <v>0.2933730454206999</v>
      </c>
      <c r="E78" s="3">
        <v>226</v>
      </c>
      <c r="F78" s="4">
        <f t="shared" si="7"/>
        <v>0.5736040609137056</v>
      </c>
    </row>
    <row r="79" spans="1:6" ht="12.75">
      <c r="A79" s="2" t="s">
        <v>73</v>
      </c>
      <c r="B79" s="3">
        <v>3807</v>
      </c>
      <c r="C79" s="3">
        <v>906</v>
      </c>
      <c r="D79" s="4">
        <f t="shared" si="6"/>
        <v>0.23798266351457842</v>
      </c>
      <c r="E79" s="3">
        <v>525</v>
      </c>
      <c r="F79" s="4">
        <f t="shared" si="7"/>
        <v>0.5794701986754967</v>
      </c>
    </row>
    <row r="80" spans="1:6" ht="12.75">
      <c r="A80" s="2" t="s">
        <v>74</v>
      </c>
      <c r="B80" s="3">
        <v>497</v>
      </c>
      <c r="C80" s="3">
        <v>259</v>
      </c>
      <c r="D80" s="4">
        <f t="shared" si="6"/>
        <v>0.5211267605633803</v>
      </c>
      <c r="E80" s="3">
        <v>148</v>
      </c>
      <c r="F80" s="4">
        <f t="shared" si="7"/>
        <v>0.5714285714285714</v>
      </c>
    </row>
    <row r="81" spans="1:6" ht="12.75">
      <c r="A81" s="2" t="s">
        <v>75</v>
      </c>
      <c r="B81" s="3">
        <v>231</v>
      </c>
      <c r="C81" s="3">
        <v>142</v>
      </c>
      <c r="D81" s="4">
        <f t="shared" si="6"/>
        <v>0.6147186147186147</v>
      </c>
      <c r="E81" s="3">
        <v>67</v>
      </c>
      <c r="F81" s="4">
        <f t="shared" si="7"/>
        <v>0.47183098591549294</v>
      </c>
    </row>
    <row r="82" spans="1:6" ht="12.75">
      <c r="A82" s="2" t="s">
        <v>76</v>
      </c>
      <c r="B82" s="3">
        <v>1844</v>
      </c>
      <c r="C82" s="3">
        <v>812</v>
      </c>
      <c r="D82" s="4">
        <f t="shared" si="6"/>
        <v>0.4403470715835141</v>
      </c>
      <c r="E82" s="3">
        <v>542</v>
      </c>
      <c r="F82" s="4">
        <f t="shared" si="7"/>
        <v>0.6674876847290641</v>
      </c>
    </row>
    <row r="83" spans="1:6" ht="12.75">
      <c r="A83" s="2" t="s">
        <v>77</v>
      </c>
      <c r="B83" s="3">
        <v>828</v>
      </c>
      <c r="C83" s="3">
        <v>487</v>
      </c>
      <c r="D83" s="4">
        <f t="shared" si="6"/>
        <v>0.5881642512077294</v>
      </c>
      <c r="E83" s="3">
        <v>268</v>
      </c>
      <c r="F83" s="4">
        <f t="shared" si="7"/>
        <v>0.5503080082135524</v>
      </c>
    </row>
    <row r="86" ht="12.75">
      <c r="A86" t="s">
        <v>80</v>
      </c>
    </row>
    <row r="87" ht="12.75">
      <c r="A87" s="7" t="s">
        <v>81</v>
      </c>
    </row>
    <row r="88" ht="12.75">
      <c r="A88" t="s">
        <v>82</v>
      </c>
    </row>
  </sheetData>
  <sheetProtection/>
  <hyperlinks>
    <hyperlink ref="A87" r:id="rId1" display="richard.miller@dhs.wisconsin.gov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14.57421875" style="0" customWidth="1"/>
    <col min="3" max="3" width="14.8515625" style="0" customWidth="1"/>
    <col min="4" max="4" width="13.7109375" style="0" customWidth="1"/>
    <col min="5" max="5" width="15.28125" style="0" customWidth="1"/>
    <col min="6" max="6" width="15.140625" style="0" customWidth="1"/>
    <col min="7" max="7" width="20.140625" style="0" customWidth="1"/>
  </cols>
  <sheetData>
    <row r="1" ht="12.75">
      <c r="A1" s="5" t="s">
        <v>4</v>
      </c>
    </row>
    <row r="2" ht="12.75">
      <c r="A2" t="s">
        <v>84</v>
      </c>
    </row>
    <row r="4" ht="12.75">
      <c r="A4" t="s">
        <v>99</v>
      </c>
    </row>
    <row r="5" ht="12.75">
      <c r="A5" t="s">
        <v>97</v>
      </c>
    </row>
    <row r="6" ht="12.75">
      <c r="A6" s="1" t="s">
        <v>88</v>
      </c>
    </row>
    <row r="7" spans="1:2" ht="12.75">
      <c r="A7" s="1" t="s">
        <v>79</v>
      </c>
      <c r="B7" s="1"/>
    </row>
    <row r="8" spans="1:2" ht="12.75">
      <c r="A8" s="1"/>
      <c r="B8" s="1"/>
    </row>
    <row r="10" spans="2:6" ht="25.5">
      <c r="B10" s="6" t="s">
        <v>5</v>
      </c>
      <c r="C10" s="6" t="s">
        <v>0</v>
      </c>
      <c r="D10" s="6" t="s">
        <v>2</v>
      </c>
      <c r="E10" s="6" t="s">
        <v>3</v>
      </c>
      <c r="F10" s="9" t="s">
        <v>78</v>
      </c>
    </row>
    <row r="11" spans="1:6" ht="12.75">
      <c r="A11" t="s">
        <v>1</v>
      </c>
      <c r="B11" s="3">
        <f>SUM(B12:B83)</f>
        <v>69619</v>
      </c>
      <c r="C11" s="3">
        <f>SUM(C12:C83)</f>
        <v>34020</v>
      </c>
      <c r="D11" s="4">
        <f>C11/(B11-B30-B37-B51)</f>
        <v>0.4898206006853457</v>
      </c>
      <c r="E11" s="3">
        <f>SUM(E12:E83)</f>
        <v>22560</v>
      </c>
      <c r="F11" s="4">
        <f aca="true" t="shared" si="0" ref="F11:F74">E11/C11</f>
        <v>0.6631393298059964</v>
      </c>
    </row>
    <row r="12" spans="1:6" ht="12.75">
      <c r="A12" s="2" t="s">
        <v>6</v>
      </c>
      <c r="B12" s="3">
        <v>171</v>
      </c>
      <c r="C12" s="3">
        <v>122</v>
      </c>
      <c r="D12" s="4">
        <f aca="true" t="shared" si="1" ref="D12:D74">C12/B12</f>
        <v>0.7134502923976608</v>
      </c>
      <c r="E12" s="3">
        <v>75</v>
      </c>
      <c r="F12" s="4">
        <f t="shared" si="0"/>
        <v>0.6147540983606558</v>
      </c>
    </row>
    <row r="13" spans="1:6" ht="12.75">
      <c r="A13" s="2" t="s">
        <v>7</v>
      </c>
      <c r="B13" s="3">
        <v>205</v>
      </c>
      <c r="C13" s="3">
        <v>157</v>
      </c>
      <c r="D13" s="4">
        <f t="shared" si="1"/>
        <v>0.7658536585365854</v>
      </c>
      <c r="E13" s="3">
        <v>77</v>
      </c>
      <c r="F13" s="4">
        <f t="shared" si="0"/>
        <v>0.49044585987261147</v>
      </c>
    </row>
    <row r="14" spans="1:6" ht="12.75">
      <c r="A14" s="2" t="s">
        <v>8</v>
      </c>
      <c r="B14" s="3">
        <v>492</v>
      </c>
      <c r="C14" s="3">
        <v>304</v>
      </c>
      <c r="D14" s="4">
        <f t="shared" si="1"/>
        <v>0.6178861788617886</v>
      </c>
      <c r="E14" s="3">
        <v>157</v>
      </c>
      <c r="F14" s="4">
        <f t="shared" si="0"/>
        <v>0.5164473684210527</v>
      </c>
    </row>
    <row r="15" spans="1:6" ht="12.75">
      <c r="A15" s="2" t="s">
        <v>9</v>
      </c>
      <c r="B15" s="3">
        <v>132</v>
      </c>
      <c r="C15" s="3">
        <v>90</v>
      </c>
      <c r="D15" s="4">
        <f t="shared" si="1"/>
        <v>0.6818181818181818</v>
      </c>
      <c r="E15" s="3">
        <v>38</v>
      </c>
      <c r="F15" s="4">
        <f t="shared" si="0"/>
        <v>0.4222222222222222</v>
      </c>
    </row>
    <row r="16" spans="1:6" ht="12.75">
      <c r="A16" s="2" t="s">
        <v>10</v>
      </c>
      <c r="B16" s="3">
        <v>3384</v>
      </c>
      <c r="C16" s="3">
        <v>1658</v>
      </c>
      <c r="D16" s="4">
        <f t="shared" si="1"/>
        <v>0.48995271867612294</v>
      </c>
      <c r="E16" s="3">
        <v>1098</v>
      </c>
      <c r="F16" s="4">
        <f t="shared" si="0"/>
        <v>0.6622436670687576</v>
      </c>
    </row>
    <row r="17" spans="1:6" ht="12.75">
      <c r="A17" s="2" t="s">
        <v>11</v>
      </c>
      <c r="B17" s="3">
        <v>148</v>
      </c>
      <c r="C17" s="3">
        <v>65</v>
      </c>
      <c r="D17" s="4">
        <f t="shared" si="1"/>
        <v>0.4391891891891892</v>
      </c>
      <c r="E17" s="3">
        <v>35</v>
      </c>
      <c r="F17" s="4">
        <f t="shared" si="0"/>
        <v>0.5384615384615384</v>
      </c>
    </row>
    <row r="18" spans="1:6" ht="12.75">
      <c r="A18" s="2" t="s">
        <v>12</v>
      </c>
      <c r="B18" s="3">
        <v>142</v>
      </c>
      <c r="C18" s="3">
        <v>97</v>
      </c>
      <c r="D18" s="4">
        <f t="shared" si="1"/>
        <v>0.6830985915492958</v>
      </c>
      <c r="E18" s="3">
        <v>60</v>
      </c>
      <c r="F18" s="4">
        <f t="shared" si="0"/>
        <v>0.6185567010309279</v>
      </c>
    </row>
    <row r="19" spans="1:6" ht="12.75">
      <c r="A19" s="2" t="s">
        <v>13</v>
      </c>
      <c r="B19" s="3">
        <v>574</v>
      </c>
      <c r="C19" s="3">
        <v>157</v>
      </c>
      <c r="D19" s="4">
        <f t="shared" si="1"/>
        <v>0.2735191637630662</v>
      </c>
      <c r="E19" s="3">
        <v>76</v>
      </c>
      <c r="F19" s="4">
        <f t="shared" si="0"/>
        <v>0.4840764331210191</v>
      </c>
    </row>
    <row r="20" spans="1:6" ht="12.75">
      <c r="A20" s="2" t="s">
        <v>14</v>
      </c>
      <c r="B20" s="3">
        <v>744</v>
      </c>
      <c r="C20" s="3">
        <v>397</v>
      </c>
      <c r="D20" s="4">
        <f t="shared" si="1"/>
        <v>0.5336021505376344</v>
      </c>
      <c r="E20" s="3">
        <v>211</v>
      </c>
      <c r="F20" s="4">
        <f t="shared" si="0"/>
        <v>0.5314861460957179</v>
      </c>
    </row>
    <row r="21" spans="1:6" ht="12.75">
      <c r="A21" s="2" t="s">
        <v>15</v>
      </c>
      <c r="B21" s="3">
        <v>566</v>
      </c>
      <c r="C21" s="3">
        <v>232</v>
      </c>
      <c r="D21" s="4">
        <f t="shared" si="1"/>
        <v>0.4098939929328622</v>
      </c>
      <c r="E21" s="3">
        <v>119</v>
      </c>
      <c r="F21" s="4">
        <f t="shared" si="0"/>
        <v>0.5129310344827587</v>
      </c>
    </row>
    <row r="22" spans="1:6" ht="12.75">
      <c r="A22" s="2" t="s">
        <v>16</v>
      </c>
      <c r="B22" s="3">
        <v>649</v>
      </c>
      <c r="C22" s="3">
        <v>256</v>
      </c>
      <c r="D22" s="4">
        <f t="shared" si="1"/>
        <v>0.39445300462249616</v>
      </c>
      <c r="E22" s="3">
        <v>156</v>
      </c>
      <c r="F22" s="4">
        <f t="shared" si="0"/>
        <v>0.609375</v>
      </c>
    </row>
    <row r="23" spans="1:6" ht="12.75">
      <c r="A23" s="2" t="s">
        <v>17</v>
      </c>
      <c r="B23" s="3">
        <v>182</v>
      </c>
      <c r="C23" s="3">
        <v>109</v>
      </c>
      <c r="D23" s="4">
        <f t="shared" si="1"/>
        <v>0.5989010989010989</v>
      </c>
      <c r="E23" s="3">
        <v>60</v>
      </c>
      <c r="F23" s="4">
        <f t="shared" si="0"/>
        <v>0.5504587155963303</v>
      </c>
    </row>
    <row r="24" spans="1:6" ht="12.75">
      <c r="A24" s="2" t="s">
        <v>18</v>
      </c>
      <c r="B24" s="3">
        <v>6020</v>
      </c>
      <c r="C24" s="3">
        <v>2029</v>
      </c>
      <c r="D24" s="4">
        <f t="shared" si="1"/>
        <v>0.33704318936877076</v>
      </c>
      <c r="E24" s="3">
        <v>1404</v>
      </c>
      <c r="F24" s="4">
        <f t="shared" si="0"/>
        <v>0.6919664859536717</v>
      </c>
    </row>
    <row r="25" spans="1:6" ht="12.75">
      <c r="A25" s="2" t="s">
        <v>19</v>
      </c>
      <c r="B25" s="3">
        <v>871</v>
      </c>
      <c r="C25" s="3">
        <v>398</v>
      </c>
      <c r="D25" s="4">
        <f t="shared" si="1"/>
        <v>0.4569460390355913</v>
      </c>
      <c r="E25" s="3">
        <v>238</v>
      </c>
      <c r="F25" s="4">
        <f t="shared" si="0"/>
        <v>0.5979899497487438</v>
      </c>
    </row>
    <row r="26" spans="1:6" ht="12.75">
      <c r="A26" s="2" t="s">
        <v>20</v>
      </c>
      <c r="B26" s="3">
        <v>269</v>
      </c>
      <c r="C26" s="3">
        <v>146</v>
      </c>
      <c r="D26" s="4">
        <f t="shared" si="1"/>
        <v>0.5427509293680297</v>
      </c>
      <c r="E26" s="3">
        <v>78</v>
      </c>
      <c r="F26" s="4">
        <f t="shared" si="0"/>
        <v>0.5342465753424658</v>
      </c>
    </row>
    <row r="27" spans="1:6" ht="12.75">
      <c r="A27" s="2" t="s">
        <v>21</v>
      </c>
      <c r="B27" s="3">
        <v>479</v>
      </c>
      <c r="C27" s="3">
        <v>278</v>
      </c>
      <c r="D27" s="4">
        <f t="shared" si="1"/>
        <v>0.5803757828810021</v>
      </c>
      <c r="E27" s="3">
        <v>185</v>
      </c>
      <c r="F27" s="4">
        <f t="shared" si="0"/>
        <v>0.6654676258992805</v>
      </c>
    </row>
    <row r="28" spans="1:6" ht="12.75">
      <c r="A28" s="2" t="s">
        <v>22</v>
      </c>
      <c r="B28" s="3">
        <v>446</v>
      </c>
      <c r="C28" s="3">
        <v>218</v>
      </c>
      <c r="D28" s="4">
        <f t="shared" si="1"/>
        <v>0.48878923766816146</v>
      </c>
      <c r="E28" s="3">
        <v>110</v>
      </c>
      <c r="F28" s="4">
        <f t="shared" si="0"/>
        <v>0.5045871559633027</v>
      </c>
    </row>
    <row r="29" spans="1:6" ht="12.75">
      <c r="A29" s="2" t="s">
        <v>23</v>
      </c>
      <c r="B29" s="3">
        <v>1152</v>
      </c>
      <c r="C29" s="3">
        <v>627</v>
      </c>
      <c r="D29" s="4">
        <f t="shared" si="1"/>
        <v>0.5442708333333334</v>
      </c>
      <c r="E29" s="3">
        <v>363</v>
      </c>
      <c r="F29" s="4">
        <f t="shared" si="0"/>
        <v>0.5789473684210527</v>
      </c>
    </row>
    <row r="30" spans="1:6" ht="25.5">
      <c r="A30" s="2" t="s">
        <v>24</v>
      </c>
      <c r="B30" s="3">
        <v>35</v>
      </c>
      <c r="C30" s="8" t="s">
        <v>83</v>
      </c>
      <c r="D30" s="8" t="s">
        <v>83</v>
      </c>
      <c r="E30" s="8" t="s">
        <v>83</v>
      </c>
      <c r="F30" s="8" t="s">
        <v>83</v>
      </c>
    </row>
    <row r="31" spans="1:6" ht="12.75">
      <c r="A31" s="2" t="s">
        <v>25</v>
      </c>
      <c r="B31" s="3">
        <v>1147</v>
      </c>
      <c r="C31" s="3">
        <v>549</v>
      </c>
      <c r="D31" s="4">
        <f t="shared" si="1"/>
        <v>0.47863993025283347</v>
      </c>
      <c r="E31" s="3">
        <v>335</v>
      </c>
      <c r="F31" s="4">
        <f t="shared" si="0"/>
        <v>0.6102003642987249</v>
      </c>
    </row>
    <row r="32" spans="1:6" ht="12.75">
      <c r="A32" s="2" t="s">
        <v>26</v>
      </c>
      <c r="B32" s="3">
        <v>106</v>
      </c>
      <c r="C32" s="3">
        <v>58</v>
      </c>
      <c r="D32" s="4">
        <f t="shared" si="1"/>
        <v>0.5471698113207547</v>
      </c>
      <c r="E32" s="3">
        <v>44</v>
      </c>
      <c r="F32" s="4">
        <f t="shared" si="0"/>
        <v>0.7586206896551724</v>
      </c>
    </row>
    <row r="33" spans="1:6" ht="12.75">
      <c r="A33" s="2" t="s">
        <v>27</v>
      </c>
      <c r="B33" s="3">
        <v>555</v>
      </c>
      <c r="C33" s="3">
        <v>238</v>
      </c>
      <c r="D33" s="4">
        <f t="shared" si="1"/>
        <v>0.42882882882882883</v>
      </c>
      <c r="E33" s="3">
        <v>125</v>
      </c>
      <c r="F33" s="4">
        <f t="shared" si="0"/>
        <v>0.5252100840336135</v>
      </c>
    </row>
    <row r="34" spans="1:6" ht="12.75">
      <c r="A34" s="2" t="s">
        <v>28</v>
      </c>
      <c r="B34" s="3">
        <v>431</v>
      </c>
      <c r="C34" s="3">
        <v>184</v>
      </c>
      <c r="D34" s="4">
        <f t="shared" si="1"/>
        <v>0.42691415313225056</v>
      </c>
      <c r="E34" s="3">
        <v>116</v>
      </c>
      <c r="F34" s="4">
        <f t="shared" si="0"/>
        <v>0.6304347826086957</v>
      </c>
    </row>
    <row r="35" spans="1:6" ht="12.75">
      <c r="A35" s="2" t="s">
        <v>29</v>
      </c>
      <c r="B35" s="3">
        <v>208</v>
      </c>
      <c r="C35" s="3">
        <v>89</v>
      </c>
      <c r="D35" s="4">
        <f t="shared" si="1"/>
        <v>0.42788461538461536</v>
      </c>
      <c r="E35" s="3">
        <v>51</v>
      </c>
      <c r="F35" s="4">
        <f t="shared" si="0"/>
        <v>0.5730337078651685</v>
      </c>
    </row>
    <row r="36" spans="1:6" ht="12.75">
      <c r="A36" s="2" t="s">
        <v>30</v>
      </c>
      <c r="B36" s="3">
        <v>311</v>
      </c>
      <c r="C36" s="3">
        <v>119</v>
      </c>
      <c r="D36" s="4">
        <f t="shared" si="1"/>
        <v>0.38263665594855306</v>
      </c>
      <c r="E36" s="3">
        <v>59</v>
      </c>
      <c r="F36" s="4">
        <f t="shared" si="0"/>
        <v>0.4957983193277311</v>
      </c>
    </row>
    <row r="37" spans="1:6" ht="25.5">
      <c r="A37" s="2" t="s">
        <v>31</v>
      </c>
      <c r="B37" s="3">
        <v>36</v>
      </c>
      <c r="C37" s="8" t="s">
        <v>83</v>
      </c>
      <c r="D37" s="8" t="s">
        <v>83</v>
      </c>
      <c r="E37" s="8" t="s">
        <v>83</v>
      </c>
      <c r="F37" s="8" t="s">
        <v>83</v>
      </c>
    </row>
    <row r="38" spans="1:6" ht="12.75">
      <c r="A38" s="2" t="s">
        <v>32</v>
      </c>
      <c r="B38" s="3">
        <v>258</v>
      </c>
      <c r="C38" s="3">
        <v>142</v>
      </c>
      <c r="D38" s="4">
        <f t="shared" si="1"/>
        <v>0.5503875968992248</v>
      </c>
      <c r="E38" s="3">
        <v>82</v>
      </c>
      <c r="F38" s="4">
        <f t="shared" si="0"/>
        <v>0.5774647887323944</v>
      </c>
    </row>
    <row r="39" spans="1:6" ht="12.75">
      <c r="A39" s="2" t="s">
        <v>33</v>
      </c>
      <c r="B39" s="3">
        <v>983</v>
      </c>
      <c r="C39" s="3">
        <v>426</v>
      </c>
      <c r="D39" s="4">
        <f t="shared" si="1"/>
        <v>0.4333672431332655</v>
      </c>
      <c r="E39" s="3">
        <v>256</v>
      </c>
      <c r="F39" s="4">
        <f t="shared" si="0"/>
        <v>0.6009389671361502</v>
      </c>
    </row>
    <row r="40" spans="1:6" ht="12.75">
      <c r="A40" s="2" t="s">
        <v>34</v>
      </c>
      <c r="B40" s="3">
        <v>280</v>
      </c>
      <c r="C40" s="3">
        <v>175</v>
      </c>
      <c r="D40" s="4">
        <f t="shared" si="1"/>
        <v>0.625</v>
      </c>
      <c r="E40" s="3">
        <v>98</v>
      </c>
      <c r="F40" s="4">
        <f t="shared" si="0"/>
        <v>0.56</v>
      </c>
    </row>
    <row r="41" spans="1:6" ht="12.75">
      <c r="A41" s="2" t="s">
        <v>35</v>
      </c>
      <c r="B41" s="3">
        <v>2140</v>
      </c>
      <c r="C41" s="3">
        <v>1201</v>
      </c>
      <c r="D41" s="4">
        <f t="shared" si="1"/>
        <v>0.561214953271028</v>
      </c>
      <c r="E41" s="3">
        <v>845</v>
      </c>
      <c r="F41" s="4">
        <f t="shared" si="0"/>
        <v>0.7035803497085762</v>
      </c>
    </row>
    <row r="42" spans="1:6" ht="12.75">
      <c r="A42" s="2" t="s">
        <v>36</v>
      </c>
      <c r="B42" s="3">
        <v>224</v>
      </c>
      <c r="C42" s="3">
        <v>92</v>
      </c>
      <c r="D42" s="4">
        <f t="shared" si="1"/>
        <v>0.4107142857142857</v>
      </c>
      <c r="E42" s="3">
        <v>48</v>
      </c>
      <c r="F42" s="4">
        <f t="shared" si="0"/>
        <v>0.5217391304347826</v>
      </c>
    </row>
    <row r="43" spans="1:6" ht="12.75">
      <c r="A43" s="2" t="s">
        <v>37</v>
      </c>
      <c r="B43" s="3">
        <v>1351</v>
      </c>
      <c r="C43" s="3">
        <v>589</v>
      </c>
      <c r="D43" s="4">
        <f t="shared" si="1"/>
        <v>0.4359733530717987</v>
      </c>
      <c r="E43" s="3">
        <v>322</v>
      </c>
      <c r="F43" s="4">
        <f t="shared" si="0"/>
        <v>0.5466893039049237</v>
      </c>
    </row>
    <row r="44" spans="1:6" ht="12.75">
      <c r="A44" s="2" t="s">
        <v>38</v>
      </c>
      <c r="B44" s="3">
        <v>204</v>
      </c>
      <c r="C44" s="3">
        <v>81</v>
      </c>
      <c r="D44" s="4">
        <f t="shared" si="1"/>
        <v>0.39705882352941174</v>
      </c>
      <c r="E44" s="3">
        <v>42</v>
      </c>
      <c r="F44" s="4">
        <f t="shared" si="0"/>
        <v>0.5185185185185185</v>
      </c>
    </row>
    <row r="45" spans="1:6" ht="12.75">
      <c r="A45" s="2" t="s">
        <v>39</v>
      </c>
      <c r="B45" s="3">
        <v>179</v>
      </c>
      <c r="C45" s="3">
        <v>119</v>
      </c>
      <c r="D45" s="4">
        <f t="shared" si="1"/>
        <v>0.664804469273743</v>
      </c>
      <c r="E45" s="3">
        <v>75</v>
      </c>
      <c r="F45" s="4">
        <f t="shared" si="0"/>
        <v>0.6302521008403361</v>
      </c>
    </row>
    <row r="46" spans="1:6" ht="12.75">
      <c r="A46" s="2" t="s">
        <v>40</v>
      </c>
      <c r="B46" s="3">
        <v>316</v>
      </c>
      <c r="C46" s="3">
        <v>181</v>
      </c>
      <c r="D46" s="4">
        <f t="shared" si="1"/>
        <v>0.5727848101265823</v>
      </c>
      <c r="E46" s="3">
        <v>112</v>
      </c>
      <c r="F46" s="4">
        <f t="shared" si="0"/>
        <v>0.6187845303867403</v>
      </c>
    </row>
    <row r="47" spans="1:6" ht="12.75">
      <c r="A47" s="2" t="s">
        <v>41</v>
      </c>
      <c r="B47" s="3">
        <v>799</v>
      </c>
      <c r="C47" s="3">
        <v>395</v>
      </c>
      <c r="D47" s="4">
        <f t="shared" si="1"/>
        <v>0.49436795994993743</v>
      </c>
      <c r="E47" s="3">
        <v>228</v>
      </c>
      <c r="F47" s="4">
        <f t="shared" si="0"/>
        <v>0.5772151898734177</v>
      </c>
    </row>
    <row r="48" spans="1:6" ht="12.75">
      <c r="A48" s="2" t="s">
        <v>42</v>
      </c>
      <c r="B48" s="3">
        <v>1639</v>
      </c>
      <c r="C48" s="3">
        <v>846</v>
      </c>
      <c r="D48" s="4">
        <f t="shared" si="1"/>
        <v>0.5161683953630263</v>
      </c>
      <c r="E48" s="3">
        <v>439</v>
      </c>
      <c r="F48" s="4">
        <f t="shared" si="0"/>
        <v>0.5189125295508275</v>
      </c>
    </row>
    <row r="49" spans="1:6" ht="12.75">
      <c r="A49" s="2" t="s">
        <v>43</v>
      </c>
      <c r="B49" s="3">
        <v>380</v>
      </c>
      <c r="C49" s="3">
        <v>230</v>
      </c>
      <c r="D49" s="4">
        <f t="shared" si="1"/>
        <v>0.6052631578947368</v>
      </c>
      <c r="E49" s="3">
        <v>138</v>
      </c>
      <c r="F49" s="4">
        <f t="shared" si="0"/>
        <v>0.6</v>
      </c>
    </row>
    <row r="50" spans="1:6" ht="12.75">
      <c r="A50" s="2" t="s">
        <v>44</v>
      </c>
      <c r="B50" s="3">
        <v>151</v>
      </c>
      <c r="C50" s="3">
        <v>66</v>
      </c>
      <c r="D50" s="4">
        <f t="shared" si="1"/>
        <v>0.4370860927152318</v>
      </c>
      <c r="E50" s="3">
        <v>44</v>
      </c>
      <c r="F50" s="4">
        <f t="shared" si="0"/>
        <v>0.6666666666666666</v>
      </c>
    </row>
    <row r="51" spans="1:6" ht="25.5">
      <c r="A51" s="2" t="s">
        <v>45</v>
      </c>
      <c r="B51" s="3">
        <v>94</v>
      </c>
      <c r="C51" s="8" t="s">
        <v>83</v>
      </c>
      <c r="D51" s="8" t="s">
        <v>83</v>
      </c>
      <c r="E51" s="8" t="s">
        <v>83</v>
      </c>
      <c r="F51" s="8" t="s">
        <v>83</v>
      </c>
    </row>
    <row r="52" spans="1:6" ht="12.75">
      <c r="A52" s="2" t="s">
        <v>46</v>
      </c>
      <c r="B52" s="3">
        <v>14973</v>
      </c>
      <c r="C52" s="3">
        <v>9557</v>
      </c>
      <c r="D52" s="4">
        <f t="shared" si="1"/>
        <v>0.6382822413677953</v>
      </c>
      <c r="E52" s="3">
        <v>7624</v>
      </c>
      <c r="F52" s="4">
        <f t="shared" si="0"/>
        <v>0.7977398765302919</v>
      </c>
    </row>
    <row r="53" spans="1:6" ht="12.75">
      <c r="A53" s="2" t="s">
        <v>47</v>
      </c>
      <c r="B53" s="3">
        <v>624</v>
      </c>
      <c r="C53" s="3">
        <v>294</v>
      </c>
      <c r="D53" s="4">
        <f t="shared" si="1"/>
        <v>0.47115384615384615</v>
      </c>
      <c r="E53" s="3">
        <v>186</v>
      </c>
      <c r="F53" s="4">
        <f t="shared" si="0"/>
        <v>0.6326530612244898</v>
      </c>
    </row>
    <row r="54" spans="1:6" ht="12.75">
      <c r="A54" s="2" t="s">
        <v>48</v>
      </c>
      <c r="B54" s="3">
        <v>410</v>
      </c>
      <c r="C54" s="3">
        <v>190</v>
      </c>
      <c r="D54" s="4">
        <f t="shared" si="1"/>
        <v>0.4634146341463415</v>
      </c>
      <c r="E54" s="3">
        <v>109</v>
      </c>
      <c r="F54" s="4">
        <f t="shared" si="0"/>
        <v>0.5736842105263158</v>
      </c>
    </row>
    <row r="55" spans="1:6" ht="12.75">
      <c r="A55" s="2" t="s">
        <v>49</v>
      </c>
      <c r="B55" s="3">
        <v>309</v>
      </c>
      <c r="C55" s="3">
        <v>183</v>
      </c>
      <c r="D55" s="4">
        <f t="shared" si="1"/>
        <v>0.5922330097087378</v>
      </c>
      <c r="E55" s="3">
        <v>87</v>
      </c>
      <c r="F55" s="4">
        <f t="shared" si="0"/>
        <v>0.47540983606557374</v>
      </c>
    </row>
    <row r="56" spans="1:6" ht="12.75">
      <c r="A56" s="2" t="s">
        <v>50</v>
      </c>
      <c r="B56" s="3">
        <v>2192</v>
      </c>
      <c r="C56" s="3">
        <v>852</v>
      </c>
      <c r="D56" s="4">
        <f t="shared" si="1"/>
        <v>0.3886861313868613</v>
      </c>
      <c r="E56" s="3">
        <v>524</v>
      </c>
      <c r="F56" s="4">
        <f t="shared" si="0"/>
        <v>0.6150234741784038</v>
      </c>
    </row>
    <row r="57" spans="1:6" ht="12.75">
      <c r="A57" s="2" t="s">
        <v>51</v>
      </c>
      <c r="B57" s="3">
        <v>769</v>
      </c>
      <c r="C57" s="3">
        <v>174</v>
      </c>
      <c r="D57" s="4">
        <f t="shared" si="1"/>
        <v>0.22626788036410922</v>
      </c>
      <c r="E57" s="3">
        <v>95</v>
      </c>
      <c r="F57" s="4">
        <f t="shared" si="0"/>
        <v>0.5459770114942529</v>
      </c>
    </row>
    <row r="58" spans="1:6" ht="12.75">
      <c r="A58" s="2" t="s">
        <v>52</v>
      </c>
      <c r="B58" s="3">
        <v>101</v>
      </c>
      <c r="C58" s="3">
        <v>49</v>
      </c>
      <c r="D58" s="4">
        <f t="shared" si="1"/>
        <v>0.48514851485148514</v>
      </c>
      <c r="E58" s="3">
        <v>24</v>
      </c>
      <c r="F58" s="4">
        <f t="shared" si="0"/>
        <v>0.4897959183673469</v>
      </c>
    </row>
    <row r="59" spans="1:6" ht="12.75">
      <c r="A59" s="2" t="s">
        <v>53</v>
      </c>
      <c r="B59" s="3">
        <v>401</v>
      </c>
      <c r="C59" s="3">
        <v>147</v>
      </c>
      <c r="D59" s="4">
        <f t="shared" si="1"/>
        <v>0.36658354114713215</v>
      </c>
      <c r="E59" s="3">
        <v>80</v>
      </c>
      <c r="F59" s="4">
        <f t="shared" si="0"/>
        <v>0.54421768707483</v>
      </c>
    </row>
    <row r="60" spans="1:6" ht="12.75">
      <c r="A60" s="2" t="s">
        <v>54</v>
      </c>
      <c r="B60" s="3">
        <v>505</v>
      </c>
      <c r="C60" s="3">
        <v>279</v>
      </c>
      <c r="D60" s="4">
        <f t="shared" si="1"/>
        <v>0.5524752475247525</v>
      </c>
      <c r="E60" s="3">
        <v>139</v>
      </c>
      <c r="F60" s="4">
        <f t="shared" si="0"/>
        <v>0.4982078853046595</v>
      </c>
    </row>
    <row r="61" spans="1:6" ht="12.75">
      <c r="A61" s="2" t="s">
        <v>55</v>
      </c>
      <c r="B61" s="3">
        <v>795</v>
      </c>
      <c r="C61" s="3">
        <v>369</v>
      </c>
      <c r="D61" s="4">
        <f t="shared" si="1"/>
        <v>0.4641509433962264</v>
      </c>
      <c r="E61" s="3">
        <v>188</v>
      </c>
      <c r="F61" s="4">
        <f t="shared" si="0"/>
        <v>0.5094850948509485</v>
      </c>
    </row>
    <row r="62" spans="1:6" ht="12.75">
      <c r="A62" s="2" t="s">
        <v>56</v>
      </c>
      <c r="B62" s="3">
        <v>112</v>
      </c>
      <c r="C62" s="3">
        <v>82</v>
      </c>
      <c r="D62" s="4">
        <f t="shared" si="1"/>
        <v>0.7321428571428571</v>
      </c>
      <c r="E62" s="3">
        <v>34</v>
      </c>
      <c r="F62" s="4">
        <f t="shared" si="0"/>
        <v>0.4146341463414634</v>
      </c>
    </row>
    <row r="63" spans="1:6" ht="12.75">
      <c r="A63" s="2" t="s">
        <v>57</v>
      </c>
      <c r="B63" s="3">
        <v>2541</v>
      </c>
      <c r="C63" s="3">
        <v>1401</v>
      </c>
      <c r="D63" s="4">
        <f t="shared" si="1"/>
        <v>0.551357733175915</v>
      </c>
      <c r="E63" s="3">
        <v>1036</v>
      </c>
      <c r="F63" s="4">
        <f t="shared" si="0"/>
        <v>0.7394718058529621</v>
      </c>
    </row>
    <row r="64" spans="1:6" ht="12.75">
      <c r="A64" s="2" t="s">
        <v>58</v>
      </c>
      <c r="B64" s="3">
        <v>221</v>
      </c>
      <c r="C64" s="3">
        <v>118</v>
      </c>
      <c r="D64" s="4">
        <f t="shared" si="1"/>
        <v>0.5339366515837104</v>
      </c>
      <c r="E64" s="3">
        <v>54</v>
      </c>
      <c r="F64" s="4">
        <f t="shared" si="0"/>
        <v>0.4576271186440678</v>
      </c>
    </row>
    <row r="65" spans="1:6" ht="12.75">
      <c r="A65" s="2" t="s">
        <v>59</v>
      </c>
      <c r="B65" s="3">
        <v>1936</v>
      </c>
      <c r="C65" s="3">
        <v>1062</v>
      </c>
      <c r="D65" s="4">
        <f t="shared" si="1"/>
        <v>0.5485537190082644</v>
      </c>
      <c r="E65" s="3">
        <v>753</v>
      </c>
      <c r="F65" s="4">
        <f t="shared" si="0"/>
        <v>0.7090395480225988</v>
      </c>
    </row>
    <row r="66" spans="1:6" ht="12.75">
      <c r="A66" s="2" t="s">
        <v>60</v>
      </c>
      <c r="B66" s="3">
        <v>167</v>
      </c>
      <c r="C66" s="3">
        <v>111</v>
      </c>
      <c r="D66" s="4">
        <f t="shared" si="1"/>
        <v>0.6646706586826348</v>
      </c>
      <c r="E66" s="3">
        <v>60</v>
      </c>
      <c r="F66" s="4">
        <f t="shared" si="0"/>
        <v>0.5405405405405406</v>
      </c>
    </row>
    <row r="67" spans="1:6" ht="12.75">
      <c r="A67" s="2" t="s">
        <v>61</v>
      </c>
      <c r="B67" s="3">
        <v>774</v>
      </c>
      <c r="C67" s="3">
        <v>372</v>
      </c>
      <c r="D67" s="4">
        <f t="shared" si="1"/>
        <v>0.4806201550387597</v>
      </c>
      <c r="E67" s="3">
        <v>240</v>
      </c>
      <c r="F67" s="4">
        <f t="shared" si="0"/>
        <v>0.6451612903225806</v>
      </c>
    </row>
    <row r="68" spans="1:6" ht="12.75">
      <c r="A68" s="2" t="s">
        <v>62</v>
      </c>
      <c r="B68" s="3">
        <v>190</v>
      </c>
      <c r="C68" s="3">
        <v>156</v>
      </c>
      <c r="D68" s="4">
        <f t="shared" si="1"/>
        <v>0.8210526315789474</v>
      </c>
      <c r="E68" s="3">
        <v>96</v>
      </c>
      <c r="F68" s="4">
        <f t="shared" si="0"/>
        <v>0.6153846153846154</v>
      </c>
    </row>
    <row r="69" spans="1:6" ht="12.75">
      <c r="A69" s="2" t="s">
        <v>63</v>
      </c>
      <c r="B69" s="3">
        <v>422</v>
      </c>
      <c r="C69" s="3">
        <v>219</v>
      </c>
      <c r="D69" s="4">
        <f t="shared" si="1"/>
        <v>0.518957345971564</v>
      </c>
      <c r="E69" s="3">
        <v>127</v>
      </c>
      <c r="F69" s="4">
        <f t="shared" si="0"/>
        <v>0.5799086757990868</v>
      </c>
    </row>
    <row r="70" spans="1:6" ht="12.75">
      <c r="A70" s="2" t="s">
        <v>64</v>
      </c>
      <c r="B70" s="3">
        <v>1321</v>
      </c>
      <c r="C70" s="3">
        <v>591</v>
      </c>
      <c r="D70" s="4">
        <f t="shared" si="1"/>
        <v>0.4473883421650265</v>
      </c>
      <c r="E70" s="3">
        <v>326</v>
      </c>
      <c r="F70" s="4">
        <f t="shared" si="0"/>
        <v>0.5516074450084603</v>
      </c>
    </row>
    <row r="71" spans="1:6" ht="12.75">
      <c r="A71" s="2" t="s">
        <v>65</v>
      </c>
      <c r="B71" s="3">
        <v>1117</v>
      </c>
      <c r="C71" s="3">
        <v>316</v>
      </c>
      <c r="D71" s="4">
        <f t="shared" si="1"/>
        <v>0.2829006266786034</v>
      </c>
      <c r="E71" s="3">
        <v>184</v>
      </c>
      <c r="F71" s="4">
        <f t="shared" si="0"/>
        <v>0.5822784810126582</v>
      </c>
    </row>
    <row r="72" spans="1:6" ht="12.75">
      <c r="A72" s="2" t="s">
        <v>66</v>
      </c>
      <c r="B72" s="3">
        <v>244</v>
      </c>
      <c r="C72" s="3">
        <v>131</v>
      </c>
      <c r="D72" s="4">
        <f t="shared" si="1"/>
        <v>0.5368852459016393</v>
      </c>
      <c r="E72" s="3">
        <v>58</v>
      </c>
      <c r="F72" s="4">
        <f t="shared" si="0"/>
        <v>0.44274809160305345</v>
      </c>
    </row>
    <row r="73" spans="1:6" ht="12.75">
      <c r="A73" s="2" t="s">
        <v>67</v>
      </c>
      <c r="B73" s="3">
        <v>369</v>
      </c>
      <c r="C73" s="3">
        <v>196</v>
      </c>
      <c r="D73" s="4">
        <f t="shared" si="1"/>
        <v>0.5311653116531165</v>
      </c>
      <c r="E73" s="3">
        <v>125</v>
      </c>
      <c r="F73" s="4">
        <f t="shared" si="0"/>
        <v>0.6377551020408163</v>
      </c>
    </row>
    <row r="74" spans="1:6" ht="12.75">
      <c r="A74" s="2" t="s">
        <v>68</v>
      </c>
      <c r="B74" s="3">
        <v>434</v>
      </c>
      <c r="C74" s="3">
        <v>178</v>
      </c>
      <c r="D74" s="4">
        <f t="shared" si="1"/>
        <v>0.41013824884792627</v>
      </c>
      <c r="E74" s="3">
        <v>91</v>
      </c>
      <c r="F74" s="4">
        <f t="shared" si="0"/>
        <v>0.5112359550561798</v>
      </c>
    </row>
    <row r="75" spans="1:6" ht="12.75">
      <c r="A75" s="2" t="s">
        <v>69</v>
      </c>
      <c r="B75" s="3">
        <v>197</v>
      </c>
      <c r="C75" s="3">
        <v>143</v>
      </c>
      <c r="D75" s="4">
        <f aca="true" t="shared" si="2" ref="D75:D83">C75/B75</f>
        <v>0.7258883248730964</v>
      </c>
      <c r="E75" s="3">
        <v>94</v>
      </c>
      <c r="F75" s="4">
        <f aca="true" t="shared" si="3" ref="F75:F83">E75/C75</f>
        <v>0.6573426573426573</v>
      </c>
    </row>
    <row r="76" spans="1:6" ht="12.75">
      <c r="A76" s="2" t="s">
        <v>70</v>
      </c>
      <c r="B76" s="3">
        <v>1129</v>
      </c>
      <c r="C76" s="3">
        <v>546</v>
      </c>
      <c r="D76" s="4">
        <f t="shared" si="2"/>
        <v>0.48361381753764393</v>
      </c>
      <c r="E76" s="3">
        <v>317</v>
      </c>
      <c r="F76" s="4">
        <f t="shared" si="3"/>
        <v>0.5805860805860806</v>
      </c>
    </row>
    <row r="77" spans="1:6" ht="12.75">
      <c r="A77" s="2" t="s">
        <v>71</v>
      </c>
      <c r="B77" s="3">
        <v>162</v>
      </c>
      <c r="C77" s="3">
        <v>102</v>
      </c>
      <c r="D77" s="4">
        <f t="shared" si="2"/>
        <v>0.6296296296296297</v>
      </c>
      <c r="E77" s="3">
        <v>51</v>
      </c>
      <c r="F77" s="4">
        <f t="shared" si="3"/>
        <v>0.5</v>
      </c>
    </row>
    <row r="78" spans="1:6" ht="12.75">
      <c r="A78" s="2" t="s">
        <v>72</v>
      </c>
      <c r="B78" s="3">
        <v>1506</v>
      </c>
      <c r="C78" s="3">
        <v>431</v>
      </c>
      <c r="D78" s="4">
        <f t="shared" si="2"/>
        <v>0.2861885790172643</v>
      </c>
      <c r="E78" s="3">
        <v>253</v>
      </c>
      <c r="F78" s="4">
        <f t="shared" si="3"/>
        <v>0.5870069605568445</v>
      </c>
    </row>
    <row r="79" spans="1:6" ht="12.75">
      <c r="A79" s="2" t="s">
        <v>73</v>
      </c>
      <c r="B79" s="3">
        <v>3673</v>
      </c>
      <c r="C79" s="3">
        <v>883</v>
      </c>
      <c r="D79" s="4">
        <f t="shared" si="2"/>
        <v>0.24040294037571466</v>
      </c>
      <c r="E79" s="3">
        <v>555</v>
      </c>
      <c r="F79" s="4">
        <f t="shared" si="3"/>
        <v>0.6285390713476784</v>
      </c>
    </row>
    <row r="80" spans="1:6" ht="12.75">
      <c r="A80" s="2" t="s">
        <v>74</v>
      </c>
      <c r="B80" s="3">
        <v>574</v>
      </c>
      <c r="C80" s="3">
        <v>267</v>
      </c>
      <c r="D80" s="4">
        <f t="shared" si="2"/>
        <v>0.4651567944250871</v>
      </c>
      <c r="E80" s="3">
        <v>154</v>
      </c>
      <c r="F80" s="4">
        <f t="shared" si="3"/>
        <v>0.5767790262172284</v>
      </c>
    </row>
    <row r="81" spans="1:6" ht="12.75">
      <c r="A81" s="2" t="s">
        <v>75</v>
      </c>
      <c r="B81" s="3">
        <v>231</v>
      </c>
      <c r="C81" s="3">
        <v>135</v>
      </c>
      <c r="D81" s="4">
        <f t="shared" si="2"/>
        <v>0.5844155844155844</v>
      </c>
      <c r="E81" s="3">
        <v>62</v>
      </c>
      <c r="F81" s="4">
        <f t="shared" si="3"/>
        <v>0.45925925925925926</v>
      </c>
    </row>
    <row r="82" spans="1:6" ht="12.75">
      <c r="A82" s="2" t="s">
        <v>76</v>
      </c>
      <c r="B82" s="3">
        <v>1922</v>
      </c>
      <c r="C82" s="3">
        <v>870</v>
      </c>
      <c r="D82" s="4">
        <f t="shared" si="2"/>
        <v>0.45265348595213317</v>
      </c>
      <c r="E82" s="3">
        <v>563</v>
      </c>
      <c r="F82" s="4">
        <f t="shared" si="3"/>
        <v>0.6471264367816092</v>
      </c>
    </row>
    <row r="83" spans="1:6" ht="12.75">
      <c r="A83" s="2" t="s">
        <v>77</v>
      </c>
      <c r="B83" s="3">
        <v>845</v>
      </c>
      <c r="C83" s="3">
        <v>496</v>
      </c>
      <c r="D83" s="4">
        <f t="shared" si="2"/>
        <v>0.58698224852071</v>
      </c>
      <c r="E83" s="3">
        <v>272</v>
      </c>
      <c r="F83" s="4">
        <f t="shared" si="3"/>
        <v>0.5483870967741935</v>
      </c>
    </row>
    <row r="86" ht="12.75">
      <c r="A86" t="s">
        <v>80</v>
      </c>
    </row>
    <row r="87" ht="12.75">
      <c r="A87" s="7" t="s">
        <v>81</v>
      </c>
    </row>
    <row r="88" ht="12.75">
      <c r="A88" t="s">
        <v>82</v>
      </c>
    </row>
  </sheetData>
  <sheetProtection/>
  <hyperlinks>
    <hyperlink ref="A87" r:id="rId1" display="richard.miller@dhs.wisconsin.gov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</dc:creator>
  <cp:keywords/>
  <dc:description/>
  <cp:lastModifiedBy>Bobby Peterson</cp:lastModifiedBy>
  <cp:lastPrinted>2011-12-07T00:09:54Z</cp:lastPrinted>
  <dcterms:created xsi:type="dcterms:W3CDTF">2011-11-16T16:58:37Z</dcterms:created>
  <dcterms:modified xsi:type="dcterms:W3CDTF">2017-11-21T22:25:18Z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